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3995" windowHeight="7680" tabRatio="866" activeTab="1"/>
  </bookViews>
  <sheets>
    <sheet name="Inicio" sheetId="11" r:id="rId1"/>
    <sheet name="Consum_nac" sheetId="13" r:id="rId2"/>
    <sheet name="Emisiones 1990-2012" sheetId="5" r:id="rId3"/>
    <sheet name="Emisiones 2013-2014" sheetId="19" r:id="rId4"/>
    <sheet name="Gráficos" sheetId="6" r:id="rId5"/>
    <sheet name="Input Gráficos" sheetId="7" r:id="rId6"/>
    <sheet name="Factores" sheetId="18" r:id="rId7"/>
  </sheets>
  <externalReferences>
    <externalReference r:id="rId8"/>
    <externalReference r:id="rId9"/>
  </externalReferences>
  <definedNames>
    <definedName name="_xlnm._FilterDatabase" localSheetId="1" hidden="1">Consum_nac!$A$9:$B$401</definedName>
    <definedName name="_xlnm._FilterDatabase" localSheetId="3" hidden="1">'Emisiones 2013-2014'!$A$9:$B$9</definedName>
    <definedName name="_Toc353818465" localSheetId="0">Inicio!$A$8</definedName>
    <definedName name="adisca">OFFSET('[1]Graf Can'!$Q$9,1,0,(COUNTIF('[1]Graf Can'!$Q$9:$Q$21,"&gt;-1")))</definedName>
    <definedName name="Brent_Dated">OFFSET([1]Cotiz!$H$9,1,0,(COUNTIF([1]Cotiz!$H:$H,"&gt;-1")))</definedName>
    <definedName name="butaimp">OFFSET('[1]Graf Imp'!$P$9,1,0,(COUNTIF('[1]Graf Imp'!$P$10:$P$21,"&gt;-1")))</definedName>
    <definedName name="butexp">OFFSET('[1]Graf Exp'!$P$9,1,0,(COUNTIF('[1]Graf Exp'!$P$10:$P$21,"&gt;-1")))</definedName>
    <definedName name="cftfc">OFFSET('[1]Graf Can'!$S$9,1,0,(COUNTIF('[1]Graf Can'!$R$9:$R$21,"&gt;-1")))</definedName>
    <definedName name="cftvc">OFFSET('[1]Graf Can'!$R$9,1,0,(COUNTIF('[1]Graf Can'!$Q$9:$Q$21,"&gt;-1")))</definedName>
    <definedName name="ConsAutEnv">OFFSET('[1]Graf Aut'!$Q$9,1,0,(COUNTIF('[1]Graf Aut'!$Q$10:$Q$21,"&gt;-1")))</definedName>
    <definedName name="ConsAutGr">OFFSET('[1]Graf Aut'!$R$9,1,0,(COUNTIF('[1]Graf Aut'!$R$10:$R$21,"&gt;-1")))</definedName>
    <definedName name="ConsAutTot">OFFSET('[1]Graf Aut'!$S$9,1,0,(COUNTIF('[1]Graf Aut'!$S$10:$S$21,"&gt;-1")))</definedName>
    <definedName name="ConsProvEnv">OFFSET('[1]Graf Prov'!$R$9,1,0,(COUNTIF('[1]Graf Prov'!$R$10:$R$21,"&gt;-1")))</definedName>
    <definedName name="ConsProvGr">OFFSET('[1]Graf Prov'!$S$9,1,0,(COUNTIF('[1]Graf Prov'!$S$10:$S$21,"&gt;-1")))</definedName>
    <definedName name="ConsProvTot">OFFSET('[1]Graf Prov'!$T$9,1,0,(COUNTIF('[1]Graf Prov'!$T$10:$T$21,"&gt;-1")))</definedName>
    <definedName name="envcon">OFFSET('[1]Graf Cons'!$P$9,1,0,(COUNTIF('[1]Graf Cons'!$P$10:$P$21,"&gt;-1")))</definedName>
    <definedName name="etiquenv">OFFSET([1]Env!$B$9,1,0,COUNTA([1]Env!$B:$B)-1, COUNTA([1]Env!$10:$10)-7)</definedName>
    <definedName name="etiqueterm">OFFSET([1]Cotiz!$B$9,1,0,COUNTA([1]Cotiz!$B:$B)-1, COUNTA([1]Cotiz!$9:$9)-7)</definedName>
    <definedName name="grancon">OFFSET('[1]Graf Cons'!$Q$9,1,0,(COUNTIF('[1]Graf Cons'!$Q$10:$Q$21,"&gt;-1")))</definedName>
    <definedName name="ivaenv">OFFSET([1]Env!$F$9,1,0,(COUNTIF([1]Env!$F:$F,"&gt;-1")))</definedName>
    <definedName name="materiaprima">OFFSET([1]Cotiz!$G$9,1,0,(COUNTIF([1]Cotiz!$G:$G,"&gt;-1")))</definedName>
    <definedName name="mediacotizaciones">OFFSET([1]Cotiz!$E$9,1,0,(COUNTIF([1]Cotiz!$E:$E,"&gt;-1")))</definedName>
    <definedName name="NombreTabla">"Dummy"</definedName>
    <definedName name="paienv">OFFSET([1]Env!$D$9,1,0,(COUNTIF([1]Env!$D:$D,"&gt;-1")))</definedName>
    <definedName name="PAWS_Basis">1</definedName>
    <definedName name="PAWS_EndDate">41274</definedName>
    <definedName name="PAWS_GraphMode">TRUE</definedName>
    <definedName name="PAWS_LastNDays">10</definedName>
    <definedName name="PAWS_PasteRows">FALSE</definedName>
    <definedName name="PAWS_Periodicity">1</definedName>
    <definedName name="PAWS_PeriodSpec">1</definedName>
    <definedName name="PAWS_StartDate">40546</definedName>
    <definedName name="PAWS_UseDates">TRUE</definedName>
    <definedName name="PAWS_UseLastSelection">FALSE</definedName>
    <definedName name="PAWS_UseUnits">TRUE</definedName>
    <definedName name="PAWS_ZeroMode">TRUE</definedName>
    <definedName name="propaimp">OFFSET('[1]Graf Imp'!$Q$9,1,0,(COUNTIF('[1]Graf Imp'!$Q$10:$Q$21,"&gt;-1")))</definedName>
    <definedName name="propexp">OFFSET('[1]Graf Exp'!$Q$9,1,0,(COUNTIF('[1]Graf Exp'!$Q$10:$Q$21,"&gt;-1")))</definedName>
    <definedName name="prsg95" localSheetId="1">OFFSET(#REF!,1,0,(COUNTIF(#REF!,"&gt;-1")))</definedName>
    <definedName name="prsg95" localSheetId="3">OFFSET(#REF!,1,0,(COUNTIF(#REF!,"&gt;-1")))</definedName>
    <definedName name="prsg95" localSheetId="6">OFFSET(#REF!,1,0,(COUNTIF(#REF!,"&gt;-1")))</definedName>
    <definedName name="prsg95">OFFSET(#REF!,1,0,(COUNTIF(#REF!,"&gt;-1")))</definedName>
    <definedName name="prsg98" localSheetId="1">OFFSET(#REF!,1,0,(COUNTIF(#REF!,"&gt;-1")))</definedName>
    <definedName name="prsg98" localSheetId="3">OFFSET(#REF!,1,0,(COUNTIF(#REF!,"&gt;-1")))</definedName>
    <definedName name="prsg98" localSheetId="6">OFFSET(#REF!,1,0,(COUNTIF(#REF!,"&gt;-1")))</definedName>
    <definedName name="prsg98">OFFSET(#REF!,1,0,(COUNTIF(#REF!,"&gt;-1")))</definedName>
    <definedName name="prsgoa" localSheetId="1">OFFSET(#REF!,1,0,(COUNTIF(#REF!,"&gt;-1")))</definedName>
    <definedName name="prsgoa" localSheetId="3">OFFSET(#REF!,1,0,(COUNTIF(#REF!,"&gt;-1")))</definedName>
    <definedName name="prsgoa" localSheetId="6">OFFSET(#REF!,1,0,(COUNTIF(#REF!,"&gt;-1")))</definedName>
    <definedName name="prsgoa">OFFSET(#REF!,1,0,(COUNTIF(#REF!,"&gt;-1")))</definedName>
    <definedName name="prsngo" localSheetId="1">OFFSET(#REF!,1,0,(COUNTIF(#REF!,"&gt;-1")))</definedName>
    <definedName name="prsngo" localSheetId="3">OFFSET(#REF!,1,0,(COUNTIF(#REF!,"&gt;-1")))</definedName>
    <definedName name="prsngo" localSheetId="6">OFFSET(#REF!,1,0,(COUNTIF(#REF!,"&gt;-1")))</definedName>
    <definedName name="prsngo">OFFSET(#REF!,1,0,(COUNTIF(#REF!,"&gt;-1")))</definedName>
    <definedName name="prug95" localSheetId="1">OFFSET(#REF!,1,0,(COUNTIF(#REF!,"&gt;-1")))</definedName>
    <definedName name="prug95" localSheetId="3">OFFSET(#REF!,1,0,(COUNTIF(#REF!,"&gt;-1")))</definedName>
    <definedName name="prug95" localSheetId="6">OFFSET(#REF!,1,0,(COUNTIF(#REF!,"&gt;-1")))</definedName>
    <definedName name="prug95">OFFSET(#REF!,1,0,(COUNTIF(#REF!,"&gt;-1")))</definedName>
    <definedName name="prug98" localSheetId="1">OFFSET(#REF!,1,0,(COUNTIF(#REF!,"&gt;-1")))</definedName>
    <definedName name="prug98" localSheetId="3">OFFSET(#REF!,1,0,(COUNTIF(#REF!,"&gt;-1")))</definedName>
    <definedName name="prug98" localSheetId="6">OFFSET(#REF!,1,0,(COUNTIF(#REF!,"&gt;-1")))</definedName>
    <definedName name="prug98">OFFSET(#REF!,1,0,(COUNTIF(#REF!,"&gt;-1")))</definedName>
    <definedName name="prugoa" localSheetId="1">OFFSET(#REF!,1,0,(COUNTIF(#REF!,"&gt;-1")))</definedName>
    <definedName name="prugoa" localSheetId="3">OFFSET(#REF!,1,0,(COUNTIF(#REF!,"&gt;-1")))</definedName>
    <definedName name="prugoa" localSheetId="6">OFFSET(#REF!,1,0,(COUNTIF(#REF!,"&gt;-1")))</definedName>
    <definedName name="prugoa">OFFSET(#REF!,1,0,(COUNTIF(#REF!,"&gt;-1")))</definedName>
    <definedName name="prungo" localSheetId="1">OFFSET(#REF!,1,0,(COUNTIF(#REF!,"&gt;-1")))</definedName>
    <definedName name="prungo" localSheetId="3">OFFSET(#REF!,1,0,(COUNTIF(#REF!,"&gt;-1")))</definedName>
    <definedName name="prungo" localSheetId="6">OFFSET(#REF!,1,0,(COUNTIF(#REF!,"&gt;-1")))</definedName>
    <definedName name="prungo">OFFSET(#REF!,1,0,(COUNTIF(#REF!,"&gt;-1")))</definedName>
    <definedName name="pvpenv">OFFSET([1]Env!$G$9,1,0,(COUNTIF([1]Env!$G:$G,"&gt;-1")))</definedName>
    <definedName name="Recover">[2]Macro1!$A$162</definedName>
    <definedName name="terminoc">OFFSET([1]Cotiz!$D$9,1,0,(COUNTIF([1]Cotiz!$D:$D,"&gt;-1")))</definedName>
    <definedName name="totcon">OFFSET('[1]Graf Cons'!$R$9,1,0,(COUNTIF('[1]Graf Cons'!$R$10:$R$21,"&gt;-1")))</definedName>
    <definedName name="totexp">OFFSET('[1]Graf Exp'!$R$9,1,0,(COUNTIF('[1]Graf Exp'!$R$10:$R$21,"&gt;-1")))</definedName>
    <definedName name="totimp">OFFSET('[1]Graf Imp'!$R$9,1,0,(COUNTIF('[1]Graf Imp'!$R$10:$R$21,"&gt;-1")))</definedName>
    <definedName name="totprod">OFFSET('[1]Graf Prod'!$P$9,1,0,(COUNTIF('[1]Graf Prod'!$P$10:$P$21,"&gt;-1")))</definedName>
  </definedNames>
  <calcPr calcId="145621"/>
</workbook>
</file>

<file path=xl/calcChain.xml><?xml version="1.0" encoding="utf-8"?>
<calcChain xmlns="http://schemas.openxmlformats.org/spreadsheetml/2006/main">
  <c r="E39" i="18" l="1"/>
  <c r="D39" i="18"/>
  <c r="C39" i="18"/>
  <c r="B39" i="18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28" i="13" l="1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1" i="13" l="1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0" i="13"/>
</calcChain>
</file>

<file path=xl/sharedStrings.xml><?xml version="1.0" encoding="utf-8"?>
<sst xmlns="http://schemas.openxmlformats.org/spreadsheetml/2006/main" count="1113" uniqueCount="139">
  <si>
    <t>GASOLINA</t>
  </si>
  <si>
    <t>E85</t>
  </si>
  <si>
    <t>AÑO</t>
  </si>
  <si>
    <t>MES</t>
  </si>
  <si>
    <t>BIODIESEL</t>
  </si>
  <si>
    <t>GASOLEO A</t>
  </si>
  <si>
    <t>BIOETANOL</t>
  </si>
  <si>
    <t>GASOLINA  AUTO. S/PB 95 I.O.</t>
  </si>
  <si>
    <t>GASOLINA  AUTO. S/PB 98 I.O.</t>
  </si>
  <si>
    <t>CO2 (kt)</t>
  </si>
  <si>
    <t>NOx (t)</t>
  </si>
  <si>
    <t>COVNM (t)</t>
  </si>
  <si>
    <t>CH4 (t)</t>
  </si>
  <si>
    <t>CO (t)</t>
  </si>
  <si>
    <t>N2O (t)</t>
  </si>
  <si>
    <t>NH3 (t)</t>
  </si>
  <si>
    <t>CO</t>
  </si>
  <si>
    <t>PM</t>
  </si>
  <si>
    <r>
      <t>CO</t>
    </r>
    <r>
      <rPr>
        <b/>
        <vertAlign val="subscript"/>
        <sz val="11"/>
        <color theme="0"/>
        <rFont val="Calibri"/>
        <family val="2"/>
        <scheme val="minor"/>
      </rPr>
      <t>2</t>
    </r>
  </si>
  <si>
    <r>
      <t>NH</t>
    </r>
    <r>
      <rPr>
        <b/>
        <vertAlign val="subscript"/>
        <sz val="11"/>
        <color theme="0"/>
        <rFont val="Calibri"/>
        <family val="2"/>
        <scheme val="minor"/>
      </rPr>
      <t>3</t>
    </r>
  </si>
  <si>
    <r>
      <t>N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</si>
  <si>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</si>
  <si>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COVNM</t>
  </si>
  <si>
    <t>Año</t>
  </si>
  <si>
    <t>Datos gráficos</t>
  </si>
  <si>
    <t>Inventario Nacional</t>
  </si>
  <si>
    <r>
      <t>SO</t>
    </r>
    <r>
      <rPr>
        <b/>
        <vertAlign val="subscript"/>
        <sz val="11"/>
        <color theme="0"/>
        <rFont val="Calibri"/>
        <family val="2"/>
        <scheme val="minor"/>
      </rPr>
      <t>2</t>
    </r>
  </si>
  <si>
    <r>
      <t>CH</t>
    </r>
    <r>
      <rPr>
        <b/>
        <vertAlign val="subscript"/>
        <sz val="11"/>
        <color theme="0"/>
        <rFont val="Calibri"/>
        <family val="2"/>
        <scheme val="minor"/>
      </rPr>
      <t>4</t>
    </r>
  </si>
  <si>
    <t>SO2 (t)</t>
  </si>
  <si>
    <t>ANUAL</t>
  </si>
  <si>
    <t>B30</t>
  </si>
  <si>
    <t>Gasolina</t>
  </si>
  <si>
    <t xml:space="preserve">Gasóleo </t>
  </si>
  <si>
    <t>Etiquetados</t>
  </si>
  <si>
    <t>No etiquetados</t>
  </si>
  <si>
    <t>Puros</t>
  </si>
  <si>
    <t>Gasóleo</t>
  </si>
  <si>
    <t>Biodiesel</t>
  </si>
  <si>
    <t>Bioetanol</t>
  </si>
  <si>
    <t>DENSIDADES PROMEDIO (Tm/m3)</t>
  </si>
  <si>
    <t>DENSIDADES (Tm/m3)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</si>
  <si>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</si>
  <si>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</si>
  <si>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</si>
  <si>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</si>
  <si>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</si>
  <si>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</si>
  <si>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</si>
  <si>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</si>
  <si>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</si>
  <si>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</si>
  <si>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</si>
  <si>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</si>
  <si>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</si>
  <si>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GLP Envasado Automoción</t>
  </si>
  <si>
    <t>GLP Granel Automoción</t>
  </si>
  <si>
    <r>
      <rPr>
        <sz val="8"/>
        <rFont val="Arial"/>
        <family val="34"/>
      </rPr>
      <t>A</t>
    </r>
  </si>
  <si>
    <r>
      <rPr>
        <sz val="8"/>
        <rFont val="Arial"/>
        <family val="34"/>
      </rPr>
      <t>GASÓLEO</t>
    </r>
  </si>
  <si>
    <r>
      <rPr>
        <sz val="8"/>
        <rFont val="Arial"/>
        <family val="34"/>
      </rPr>
      <t>C</t>
    </r>
  </si>
  <si>
    <r>
      <rPr>
        <sz val="8"/>
        <rFont val="Arial"/>
        <family val="34"/>
      </rPr>
      <t>GASOLINA</t>
    </r>
  </si>
  <si>
    <r>
      <rPr>
        <sz val="8"/>
        <rFont val="Arial"/>
        <family val="34"/>
      </rPr>
      <t>L</t>
    </r>
  </si>
  <si>
    <r>
      <rPr>
        <sz val="8"/>
        <rFont val="Arial"/>
        <family val="34"/>
      </rPr>
      <t>M</t>
    </r>
  </si>
  <si>
    <r>
      <rPr>
        <sz val="8"/>
        <rFont val="Arial"/>
        <family val="34"/>
      </rPr>
      <t>P</t>
    </r>
  </si>
  <si>
    <r>
      <rPr>
        <sz val="8"/>
        <rFont val="Arial"/>
        <family val="34"/>
      </rPr>
      <t>T</t>
    </r>
  </si>
  <si>
    <r>
      <rPr>
        <sz val="8"/>
        <rFont val="Arial"/>
        <family val="34"/>
      </rPr>
      <t>GLP</t>
    </r>
  </si>
  <si>
    <r>
      <rPr>
        <b/>
        <sz val="8"/>
        <color rgb="FF000080"/>
        <rFont val="Arial"/>
        <family val="34"/>
      </rPr>
      <t>TOTAL</t>
    </r>
  </si>
  <si>
    <r>
      <rPr>
        <sz val="8"/>
        <rFont val="Arial"/>
        <family val="34"/>
      </rPr>
      <t>GAS NATURAL</t>
    </r>
  </si>
  <si>
    <t xml:space="preserve">Fuente: VOLUMEN 2: ANÁLISIS POR ACTIVIDADES EMISORAS DE LA NOMENCLATURA SNAP-97 (2013) </t>
  </si>
  <si>
    <t>CLASE DE VEHÍCULO</t>
  </si>
  <si>
    <t>(g/kg)</t>
  </si>
  <si>
    <t>(kg/kg)</t>
  </si>
  <si>
    <t>A</t>
  </si>
  <si>
    <t>GAS NATURAL</t>
  </si>
  <si>
    <t>GASÓLEO</t>
  </si>
  <si>
    <t>C</t>
  </si>
  <si>
    <t>L</t>
  </si>
  <si>
    <t>M</t>
  </si>
  <si>
    <t>P</t>
  </si>
  <si>
    <t>T</t>
  </si>
  <si>
    <t>GLP</t>
  </si>
  <si>
    <t>Biodiésel</t>
  </si>
  <si>
    <t>kg C02/kg comb</t>
  </si>
  <si>
    <t>HVO</t>
  </si>
  <si>
    <t>Factores de emisión medios por consumo de carburante según categoría de vehículos (Inventario Nacional)</t>
  </si>
  <si>
    <t>COMPUESTOS ORGÁNICOS PERSISTENTES</t>
  </si>
  <si>
    <t>PARTÍCULAS EN SUSPENSIÓN</t>
  </si>
  <si>
    <t>DIOX (pg/km)</t>
  </si>
  <si>
    <t>HAP (µg/km)</t>
  </si>
  <si>
    <t>PST (g/km)</t>
  </si>
  <si>
    <t>PM10 (g/km)</t>
  </si>
  <si>
    <t>PM25 (g/km)</t>
  </si>
  <si>
    <t>GAS</t>
  </si>
  <si>
    <t>NATURAL</t>
  </si>
  <si>
    <t>(Nota: Aunque el cuadro pone emisiones por km es por kg de combustible)</t>
  </si>
  <si>
    <t>DIOX (g)</t>
  </si>
  <si>
    <t>HAP (kg)</t>
  </si>
  <si>
    <t>PST (t)</t>
  </si>
  <si>
    <t>PM10 (t)</t>
  </si>
  <si>
    <t>PM25 (t)</t>
  </si>
  <si>
    <t>CNMC</t>
  </si>
  <si>
    <t>CLASE  VEHÍCULO</t>
  </si>
  <si>
    <t>A = Autocares</t>
  </si>
  <si>
    <t>C = Ciclomotores</t>
  </si>
  <si>
    <t>M= Motocicletas</t>
  </si>
  <si>
    <t>P= Pesados</t>
  </si>
  <si>
    <t>T= Turismos</t>
  </si>
  <si>
    <t>L= Ligeros</t>
  </si>
  <si>
    <t xml:space="preserve">ESTADÍSTICA CNMC SOBRE CONSUMO DE CARBURANTES EN EL TRANSPORTE POR CARRETERA Y SUS EMISIONES </t>
  </si>
  <si>
    <r>
      <rPr>
        <b/>
        <sz val="8"/>
        <color theme="9" tint="-0.499984740745262"/>
        <rFont val="Arial"/>
        <family val="34"/>
      </rPr>
      <t>ACIDIFICADORES, PRECURSORES DEL OZONO Y
GASES DE EFECTO INVERNADERO</t>
    </r>
  </si>
  <si>
    <r>
      <rPr>
        <b/>
        <sz val="8"/>
        <color theme="9" tint="-0.499984740745262"/>
        <rFont val="Arial"/>
        <family val="34"/>
      </rPr>
      <t>AÑO</t>
    </r>
  </si>
  <si>
    <r>
      <rPr>
        <b/>
        <sz val="8"/>
        <color theme="9" tint="-0.499984740745262"/>
        <rFont val="Arial"/>
        <family val="34"/>
      </rPr>
      <t>CLASE DE VEHÍCULO</t>
    </r>
  </si>
  <si>
    <r>
      <rPr>
        <b/>
        <sz val="8"/>
        <color theme="9" tint="-0.499984740745262"/>
        <rFont val="Arial"/>
        <family val="34"/>
      </rPr>
      <t xml:space="preserve">SO </t>
    </r>
    <r>
      <rPr>
        <b/>
        <sz val="5"/>
        <color theme="9" tint="-0.499984740745262"/>
        <rFont val="Arial"/>
        <family val="34"/>
      </rPr>
      <t xml:space="preserve">2
</t>
    </r>
    <r>
      <rPr>
        <b/>
        <sz val="8"/>
        <color theme="9" tint="-0.499984740745262"/>
        <rFont val="Arial"/>
        <family val="34"/>
      </rPr>
      <t>(t)</t>
    </r>
  </si>
  <si>
    <r>
      <rPr>
        <b/>
        <sz val="8"/>
        <color theme="9" tint="-0.499984740745262"/>
        <rFont val="Arial"/>
        <family val="34"/>
      </rPr>
      <t>NOX (t)</t>
    </r>
  </si>
  <si>
    <r>
      <rPr>
        <b/>
        <sz val="8"/>
        <color theme="9" tint="-0.499984740745262"/>
        <rFont val="Arial"/>
        <family val="34"/>
      </rPr>
      <t>COVNM (t)</t>
    </r>
  </si>
  <si>
    <r>
      <rPr>
        <b/>
        <sz val="8"/>
        <color theme="9" tint="-0.499984740745262"/>
        <rFont val="Arial"/>
        <family val="34"/>
      </rPr>
      <t xml:space="preserve">CH </t>
    </r>
    <r>
      <rPr>
        <b/>
        <sz val="5"/>
        <color theme="9" tint="-0.499984740745262"/>
        <rFont val="Arial"/>
        <family val="34"/>
      </rPr>
      <t xml:space="preserve">4
</t>
    </r>
    <r>
      <rPr>
        <b/>
        <sz val="8"/>
        <color theme="9" tint="-0.499984740745262"/>
        <rFont val="Arial"/>
        <family val="34"/>
      </rPr>
      <t>(t)</t>
    </r>
  </si>
  <si>
    <r>
      <rPr>
        <b/>
        <sz val="8"/>
        <color theme="9" tint="-0.499984740745262"/>
        <rFont val="Arial"/>
        <family val="34"/>
      </rPr>
      <t>CO (t)</t>
    </r>
  </si>
  <si>
    <r>
      <rPr>
        <b/>
        <sz val="8"/>
        <color theme="9" tint="-0.499984740745262"/>
        <rFont val="Arial"/>
        <family val="34"/>
      </rPr>
      <t xml:space="preserve">CO </t>
    </r>
    <r>
      <rPr>
        <b/>
        <sz val="5"/>
        <color theme="9" tint="-0.499984740745262"/>
        <rFont val="Arial"/>
        <family val="34"/>
      </rPr>
      <t xml:space="preserve">2
</t>
    </r>
    <r>
      <rPr>
        <b/>
        <sz val="8"/>
        <color theme="9" tint="-0.499984740745262"/>
        <rFont val="Arial"/>
        <family val="34"/>
      </rPr>
      <t>(kt)</t>
    </r>
  </si>
  <si>
    <r>
      <rPr>
        <b/>
        <sz val="8"/>
        <color theme="9" tint="-0.499984740745262"/>
        <rFont val="Arial"/>
        <family val="34"/>
      </rPr>
      <t xml:space="preserve">N </t>
    </r>
    <r>
      <rPr>
        <b/>
        <sz val="5"/>
        <color theme="9" tint="-0.499984740745262"/>
        <rFont val="Arial"/>
        <family val="34"/>
      </rPr>
      <t xml:space="preserve">2 </t>
    </r>
    <r>
      <rPr>
        <b/>
        <sz val="8"/>
        <color theme="9" tint="-0.499984740745262"/>
        <rFont val="Arial"/>
        <family val="34"/>
      </rPr>
      <t>O (t)</t>
    </r>
  </si>
  <si>
    <r>
      <rPr>
        <b/>
        <sz val="8"/>
        <color theme="9" tint="-0.499984740745262"/>
        <rFont val="Arial"/>
        <family val="34"/>
      </rPr>
      <t xml:space="preserve">NH </t>
    </r>
    <r>
      <rPr>
        <b/>
        <sz val="5"/>
        <color theme="9" tint="-0.499984740745262"/>
        <rFont val="Arial"/>
        <family val="34"/>
      </rPr>
      <t xml:space="preserve">3
</t>
    </r>
    <r>
      <rPr>
        <b/>
        <sz val="8"/>
        <color theme="9" tint="-0.499984740745262"/>
        <rFont val="Arial"/>
        <family val="34"/>
      </rPr>
      <t>(t)</t>
    </r>
  </si>
  <si>
    <t>Gases de Efecto Invernadero (GEI)</t>
  </si>
  <si>
    <t xml:space="preserve">Gases precursores del ozono troposférico </t>
  </si>
  <si>
    <t>Gases acidificadores</t>
  </si>
  <si>
    <r>
      <t>SO</t>
    </r>
    <r>
      <rPr>
        <b/>
        <sz val="5"/>
        <color rgb="FF000080"/>
        <rFont val="Arial"/>
        <family val="2"/>
      </rPr>
      <t>2</t>
    </r>
  </si>
  <si>
    <r>
      <t>NO</t>
    </r>
    <r>
      <rPr>
        <b/>
        <sz val="5"/>
        <color rgb="FF000080"/>
        <rFont val="Arial"/>
        <family val="2"/>
      </rPr>
      <t>X</t>
    </r>
  </si>
  <si>
    <r>
      <t>CH</t>
    </r>
    <r>
      <rPr>
        <b/>
        <sz val="5"/>
        <color rgb="FF000080"/>
        <rFont val="Arial"/>
        <family val="2"/>
      </rPr>
      <t>4</t>
    </r>
  </si>
  <si>
    <r>
      <t>CO</t>
    </r>
    <r>
      <rPr>
        <b/>
        <sz val="5"/>
        <color rgb="FF000080"/>
        <rFont val="Arial"/>
        <family val="2"/>
      </rPr>
      <t>2</t>
    </r>
  </si>
  <si>
    <r>
      <t>N</t>
    </r>
    <r>
      <rPr>
        <b/>
        <sz val="5"/>
        <color rgb="FF000080"/>
        <rFont val="Arial"/>
        <family val="2"/>
      </rPr>
      <t>2</t>
    </r>
    <r>
      <rPr>
        <b/>
        <sz val="8"/>
        <color rgb="FF000080"/>
        <rFont val="Arial"/>
        <family val="2"/>
      </rPr>
      <t>O (g/kg)</t>
    </r>
  </si>
  <si>
    <r>
      <t>NH</t>
    </r>
    <r>
      <rPr>
        <b/>
        <sz val="5"/>
        <color rgb="FF000080"/>
        <rFont val="Arial"/>
        <family val="2"/>
      </rPr>
      <t>3</t>
    </r>
  </si>
  <si>
    <t>2012</t>
  </si>
  <si>
    <t>PARTICULAS EN SUSPENSIÓN</t>
  </si>
  <si>
    <t>Datos 2013-2014: Elaboración propia CNMC</t>
  </si>
  <si>
    <t>INVENTARIOS NACIONALES DE EMISIONES A LA ATMÓSFERA (1990-2012) TRANSPORTE POR CARRETERA</t>
  </si>
  <si>
    <t>EVOLUCIÓN HISTÓRICA DE EMISIÓN DE CONTAMINANTES POR CONSUMO DE CARBURANTES DE AUTOMOCIÓN EN ESPAÑA (1990-2014)</t>
  </si>
  <si>
    <t xml:space="preserve">Fuente: Datos 1990-2012 : ANÁLISIS POR ACTIVIDADES EMISORAS (Transporte por carretera). Ministerio de Agricultura, Alimentación y Medio Ambiente. </t>
  </si>
  <si>
    <t>ACIDIFICADORES, PRECURSORES DEL OZONO Y GASES DE EFECTO INVERNADERO</t>
  </si>
  <si>
    <t>Estimación CNMC:</t>
  </si>
  <si>
    <t>EMISIÓN DE CONTAMINANTES POR CARBURANTES DE AUTOMOCIÓN (kilotoneladas). ESTIMACIÓN CNMC</t>
  </si>
  <si>
    <t>FACTORES</t>
  </si>
  <si>
    <t xml:space="preserve">Ministerio de Agricultura, Alimentación y Medio Ambiente.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</si>
</sst>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##,###,##0;;"/>
    <numFmt numFmtId="166" formatCode="_-* #,##0.00\ _p_t_a_-;\-* #,##0.00\ _p_t_a_-;_-* &quot;-&quot;??\ _p_t_a_-;_-@_-"/>
    <numFmt numFmtId="167" formatCode="###0;###0"/>
    <numFmt numFmtId="168" formatCode="#.##0;#.##0"/>
    <numFmt numFmtId="169" formatCode="#,##0;#,##0"/>
    <numFmt numFmtId="170" formatCode="###0.000;###0.000"/>
    <numFmt numFmtId="171" formatCode="#,##0.0000;#,##0.0000"/>
  </numFmts>
  <fonts count="5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Garamond"/>
      <family val="1"/>
    </font>
    <font>
      <sz val="11"/>
      <color indexed="8"/>
      <name val="Garamond"/>
      <family val="1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10"/>
      <color indexed="8"/>
      <name val="Garamond"/>
      <family val="1"/>
    </font>
    <font>
      <b/>
      <sz val="14"/>
      <color indexed="8"/>
      <name val="Garamond"/>
      <family val="1"/>
    </font>
    <font>
      <b/>
      <vertAlign val="subscript"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8"/>
      <color rgb="FF000080"/>
      <name val="Arial"/>
      <family val="34"/>
    </font>
    <font>
      <b/>
      <sz val="8"/>
      <color rgb="FF000080"/>
      <name val="Arial"/>
      <family val="2"/>
    </font>
    <font>
      <sz val="8"/>
      <name val="Arial"/>
      <family val="34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4.5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5"/>
      <color rgb="FF000080"/>
      <name val="Arial"/>
      <family val="2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000080"/>
      <name val="Arial"/>
      <family val="2"/>
    </font>
    <font>
      <b/>
      <sz val="24"/>
      <color rgb="FFF79646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8"/>
      <color theme="9" tint="-0.499984740745262"/>
      <name val="Arial"/>
      <family val="34"/>
    </font>
    <font>
      <b/>
      <sz val="5"/>
      <color theme="9" tint="-0.499984740745262"/>
      <name val="Arial"/>
      <family val="34"/>
    </font>
    <font>
      <sz val="12"/>
      <color theme="9" tint="-0.499984740745262"/>
      <name val="Times New Roman"/>
      <family val="1"/>
    </font>
    <font>
      <b/>
      <sz val="8"/>
      <color theme="9" tint="-0.499984740745262"/>
      <name val="Arial"/>
      <family val="2"/>
    </font>
    <font>
      <sz val="9"/>
      <color theme="9" tint="-0.499984740745262"/>
      <name val="Times New Roman"/>
      <family val="1"/>
    </font>
    <font>
      <sz val="12"/>
      <color theme="9" tint="-0.499984740745262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20"/>
      <color theme="9"/>
      <name val="Calibri"/>
      <family val="2"/>
      <scheme val="minor"/>
    </font>
    <font>
      <sz val="10"/>
      <name val="Times New Roman"/>
      <family val="1"/>
      <charset val="204"/>
    </font>
    <font>
      <b/>
      <sz val="8"/>
      <color indexed="1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1"/>
      <charset val="204"/>
    </font>
    <font>
      <b/>
      <sz val="8"/>
      <color indexed="18"/>
      <name val="Arial"/>
      <family val="1"/>
      <charset val="204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</patternFill>
    </fill>
    <fill>
      <patternFill patternType="solid">
        <fgColor theme="6" tint="0.79998168889431442"/>
        <bgColor theme="8" tint="0.59999389629810485"/>
      </patternFill>
    </fill>
    <fill>
      <patternFill patternType="solid">
        <fgColor theme="6" tint="0.79998168889431442"/>
        <bgColor theme="8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5F7D7"/>
        <bgColor indexed="64"/>
      </patternFill>
    </fill>
  </fills>
  <borders count="12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medium">
        <color rgb="FF7F7F7F"/>
      </bottom>
      <diagonal/>
    </border>
    <border>
      <left/>
      <right style="thick">
        <color rgb="FF000000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/>
      <right style="thick">
        <color rgb="FF000000"/>
      </right>
      <top/>
      <bottom/>
      <diagonal/>
    </border>
    <border>
      <left/>
      <right style="medium">
        <color rgb="FF7F7F7F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7F7F7F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7F7F7F"/>
      </bottom>
      <diagonal/>
    </border>
    <border>
      <left style="medium">
        <color rgb="FF7F7F7F"/>
      </left>
      <right/>
      <top style="thick">
        <color rgb="FF000000"/>
      </top>
      <bottom/>
      <diagonal/>
    </border>
    <border>
      <left style="medium">
        <color rgb="FF7F7F7F"/>
      </left>
      <right style="medium">
        <color rgb="FF7F7F7F"/>
      </right>
      <top/>
      <bottom style="thick">
        <color rgb="FF000000"/>
      </bottom>
      <diagonal/>
    </border>
    <border>
      <left style="medium">
        <color rgb="FF7F7F7F"/>
      </left>
      <right style="thick">
        <color rgb="FF000000"/>
      </right>
      <top style="medium">
        <color rgb="FF7F7F7F"/>
      </top>
      <bottom/>
      <diagonal/>
    </border>
    <border>
      <left style="medium">
        <color rgb="FF7F7F7F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000000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rgb="FF7F7F7F"/>
      </top>
      <bottom style="medium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rgb="FF7F7F7F"/>
      </top>
      <bottom/>
      <diagonal/>
    </border>
    <border>
      <left style="thin">
        <color indexed="64"/>
      </left>
      <right style="thick">
        <color indexed="64"/>
      </right>
      <top style="medium">
        <color rgb="FF7F7F7F"/>
      </top>
      <bottom style="medium">
        <color rgb="FF7F7F7F"/>
      </bottom>
      <diagonal/>
    </border>
    <border>
      <left style="thin">
        <color indexed="64"/>
      </left>
      <right style="thick">
        <color indexed="64"/>
      </right>
      <top/>
      <bottom style="medium">
        <color rgb="FF7F7F7F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rgb="FF7F7F7F"/>
      </left>
      <right style="medium">
        <color rgb="FF7F7F7F"/>
      </right>
      <top style="thick">
        <color rgb="FF000000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7F7F7F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rgb="FF7F7F7F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7F7F7F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medium">
        <color indexed="64"/>
      </bottom>
      <diagonal/>
    </border>
    <border>
      <left style="medium">
        <color rgb="FF000000"/>
      </left>
      <right style="thin">
        <color rgb="FF808080"/>
      </right>
      <top style="medium">
        <color rgb="FF7F7F7F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medium">
        <color rgb="FF7F7F7F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7F7F7F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333333"/>
      </right>
      <top/>
      <bottom style="thick">
        <color rgb="FF333333"/>
      </bottom>
      <diagonal/>
    </border>
    <border>
      <left/>
      <right style="thick">
        <color rgb="FF333333"/>
      </right>
      <top/>
      <bottom/>
      <diagonal/>
    </border>
    <border>
      <left/>
      <right/>
      <top/>
      <bottom style="thick">
        <color rgb="FF333333"/>
      </bottom>
      <diagonal/>
    </border>
    <border>
      <left style="thick">
        <color rgb="FF000000"/>
      </left>
      <right style="medium">
        <color rgb="FF808080"/>
      </right>
      <top/>
      <bottom style="medium">
        <color rgb="FF808080"/>
      </bottom>
      <diagonal/>
    </border>
    <border>
      <left style="thick">
        <color rgb="FF00000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thick">
        <color rgb="FF808080"/>
      </top>
      <bottom/>
      <diagonal/>
    </border>
    <border>
      <left/>
      <right style="thick">
        <color rgb="FF000000"/>
      </right>
      <top/>
      <bottom style="medium">
        <color rgb="FF808080"/>
      </bottom>
      <diagonal/>
    </border>
    <border>
      <left style="thick">
        <color rgb="FF333333"/>
      </left>
      <right/>
      <top style="thick">
        <color rgb="FF000000"/>
      </top>
      <bottom/>
      <diagonal/>
    </border>
    <border>
      <left style="thick">
        <color rgb="FF333333"/>
      </left>
      <right/>
      <top/>
      <bottom/>
      <diagonal/>
    </border>
    <border>
      <left style="medium">
        <color rgb="FF808080"/>
      </left>
      <right style="medium">
        <color rgb="FF808080"/>
      </right>
      <top style="thick">
        <color rgb="FF333333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ck">
        <color rgb="FF00000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thick">
        <color rgb="FF00000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ck">
        <color rgb="FF000000"/>
      </right>
      <top style="medium">
        <color rgb="FF7F7F7F"/>
      </top>
      <bottom/>
      <diagonal/>
    </border>
    <border>
      <left style="medium">
        <color rgb="FF808080"/>
      </left>
      <right style="thick">
        <color rgb="FF000000"/>
      </right>
      <top/>
      <bottom style="medium">
        <color rgb="FF808080"/>
      </bottom>
      <diagonal/>
    </border>
    <border>
      <left style="thick">
        <color rgb="FF000000"/>
      </left>
      <right style="medium">
        <color rgb="FF808080"/>
      </right>
      <top style="medium">
        <color rgb="FF808080"/>
      </top>
      <bottom style="thick">
        <color rgb="FF000000"/>
      </bottom>
      <diagonal/>
    </border>
    <border>
      <left/>
      <right style="medium">
        <color rgb="FF808080"/>
      </right>
      <top style="medium">
        <color rgb="FF808080"/>
      </top>
      <bottom style="thick">
        <color rgb="FF000000"/>
      </bottom>
      <diagonal/>
    </border>
    <border>
      <left/>
      <right style="thick">
        <color rgb="FF000000"/>
      </right>
      <top style="medium">
        <color rgb="FF808080"/>
      </top>
      <bottom style="thick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ck">
        <color rgb="FF000000"/>
      </left>
      <right style="thin">
        <color rgb="FF808080"/>
      </right>
      <top style="thick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000000"/>
      </top>
      <bottom style="thin">
        <color rgb="FF808080"/>
      </bottom>
      <diagonal/>
    </border>
    <border>
      <left style="thin">
        <color rgb="FF808080"/>
      </left>
      <right style="thick">
        <color rgb="FF000000"/>
      </right>
      <top style="thick">
        <color rgb="FF000000"/>
      </top>
      <bottom style="thin">
        <color rgb="FF808080"/>
      </bottom>
      <diagonal/>
    </border>
    <border>
      <left style="thick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000000"/>
      </right>
      <top style="thin">
        <color rgb="FF808080"/>
      </top>
      <bottom style="thin">
        <color rgb="FF808080"/>
      </bottom>
      <diagonal/>
    </border>
    <border>
      <left style="thick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ck">
        <color rgb="FF000000"/>
      </right>
      <top style="thin">
        <color rgb="FF000000"/>
      </top>
      <bottom style="thin">
        <color rgb="FF808080"/>
      </bottom>
      <diagonal/>
    </border>
    <border>
      <left style="thick">
        <color rgb="FF000000"/>
      </left>
      <right style="thin">
        <color rgb="FF808080"/>
      </right>
      <top style="thin">
        <color rgb="FF808080"/>
      </top>
      <bottom style="thick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000000"/>
      </bottom>
      <diagonal/>
    </border>
    <border>
      <left style="thin">
        <color rgb="FF808080"/>
      </left>
      <right style="thick">
        <color rgb="FF000000"/>
      </right>
      <top style="thin">
        <color rgb="FF80808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rgb="FF000000"/>
      </bottom>
      <diagonal/>
    </border>
    <border>
      <left style="medium">
        <color rgb="FF7F7F7F"/>
      </left>
      <right/>
      <top style="thick">
        <color rgb="FF000000"/>
      </top>
      <bottom style="medium">
        <color rgb="FF7F7F7F"/>
      </bottom>
      <diagonal/>
    </border>
    <border>
      <left/>
      <right/>
      <top style="thick">
        <color rgb="FF000000"/>
      </top>
      <bottom style="medium">
        <color rgb="FF7F7F7F"/>
      </bottom>
      <diagonal/>
    </border>
    <border>
      <left/>
      <right style="thick">
        <color rgb="FF000000"/>
      </right>
      <top style="thick">
        <color rgb="FF000000"/>
      </top>
      <bottom style="medium">
        <color rgb="FF7F7F7F"/>
      </bottom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/>
      <top style="thick">
        <color rgb="FF000000"/>
      </top>
      <bottom style="medium">
        <color rgb="FF7F7F7F"/>
      </bottom>
      <diagonal/>
    </border>
    <border>
      <left/>
      <right style="medium">
        <color rgb="FF7F7F7F"/>
      </right>
      <top style="thick">
        <color rgb="FF000000"/>
      </top>
      <bottom style="medium">
        <color rgb="FF7F7F7F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166" fontId="14" fillId="0" borderId="0" applyFont="0" applyFill="0" applyBorder="0" applyAlignment="0" applyProtection="0"/>
  </cellStyleXfs>
  <cellXfs count="372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0" xfId="0" applyNumberFormat="1"/>
    <xf numFmtId="0" fontId="0" fillId="0" borderId="0" xfId="0" applyFill="1" applyBorder="1"/>
    <xf numFmtId="165" fontId="6" fillId="0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0" fillId="0" borderId="0" xfId="0" applyFill="1"/>
    <xf numFmtId="9" fontId="0" fillId="0" borderId="0" xfId="1" applyFont="1"/>
    <xf numFmtId="9" fontId="0" fillId="0" borderId="0" xfId="1" applyNumberFormat="1" applyFont="1"/>
    <xf numFmtId="0" fontId="0" fillId="2" borderId="16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165" fontId="29" fillId="0" borderId="0" xfId="0" applyNumberFormat="1" applyFont="1" applyFill="1" applyBorder="1" applyAlignment="1">
      <alignment horizontal="right"/>
    </xf>
    <xf numFmtId="3" fontId="30" fillId="2" borderId="0" xfId="0" applyNumberFormat="1" applyFont="1" applyFill="1"/>
    <xf numFmtId="3" fontId="29" fillId="0" borderId="0" xfId="0" applyNumberFormat="1" applyFont="1" applyFill="1" applyBorder="1" applyAlignment="1">
      <alignment horizontal="right"/>
    </xf>
    <xf numFmtId="3" fontId="28" fillId="2" borderId="0" xfId="0" applyNumberFormat="1" applyFont="1" applyFill="1"/>
    <xf numFmtId="3" fontId="31" fillId="6" borderId="0" xfId="0" applyNumberFormat="1" applyFont="1" applyFill="1" applyBorder="1" applyAlignment="1">
      <alignment horizontal="right" vertical="center" wrapText="1"/>
    </xf>
    <xf numFmtId="3" fontId="30" fillId="2" borderId="0" xfId="0" applyNumberFormat="1" applyFont="1" applyFill="1" applyAlignment="1">
      <alignment horizontal="right" vertical="center"/>
    </xf>
    <xf numFmtId="0" fontId="28" fillId="0" borderId="0" xfId="0" applyFont="1" applyFill="1" applyBorder="1"/>
    <xf numFmtId="0" fontId="28" fillId="2" borderId="0" xfId="0" applyFont="1" applyFill="1" applyBorder="1"/>
    <xf numFmtId="1" fontId="0" fillId="0" borderId="0" xfId="1" applyNumberFormat="1" applyFont="1"/>
    <xf numFmtId="0" fontId="13" fillId="2" borderId="0" xfId="2" applyFill="1" applyAlignment="1" applyProtection="1"/>
    <xf numFmtId="0" fontId="2" fillId="2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/>
    <xf numFmtId="3" fontId="0" fillId="7" borderId="2" xfId="0" applyNumberFormat="1" applyFont="1" applyFill="1" applyBorder="1" applyAlignment="1">
      <alignment horizontal="center"/>
    </xf>
    <xf numFmtId="3" fontId="0" fillId="8" borderId="2" xfId="0" applyNumberFormat="1" applyFont="1" applyFill="1" applyBorder="1" applyAlignment="1">
      <alignment horizontal="center"/>
    </xf>
    <xf numFmtId="0" fontId="2" fillId="9" borderId="0" xfId="0" applyNumberFormat="1" applyFont="1" applyFill="1" applyBorder="1" applyAlignment="1" applyProtection="1"/>
    <xf numFmtId="3" fontId="2" fillId="9" borderId="0" xfId="0" applyNumberFormat="1" applyFont="1" applyFill="1" applyBorder="1" applyAlignment="1" applyProtection="1"/>
    <xf numFmtId="3" fontId="34" fillId="9" borderId="0" xfId="0" applyNumberFormat="1" applyFont="1" applyFill="1" applyBorder="1" applyAlignment="1" applyProtection="1"/>
    <xf numFmtId="3" fontId="34" fillId="9" borderId="0" xfId="0" applyNumberFormat="1" applyFont="1" applyFill="1" applyBorder="1" applyAlignment="1" applyProtection="1">
      <alignment horizontal="center"/>
    </xf>
    <xf numFmtId="0" fontId="34" fillId="9" borderId="0" xfId="0" applyNumberFormat="1" applyFont="1" applyFill="1" applyBorder="1" applyAlignment="1" applyProtection="1">
      <alignment horizontal="left"/>
    </xf>
    <xf numFmtId="3" fontId="34" fillId="9" borderId="0" xfId="0" applyNumberFormat="1" applyFont="1" applyFill="1" applyBorder="1" applyAlignment="1" applyProtection="1">
      <alignment horizontal="left"/>
    </xf>
    <xf numFmtId="3" fontId="35" fillId="9" borderId="1" xfId="0" applyNumberFormat="1" applyFont="1" applyFill="1" applyBorder="1" applyAlignment="1">
      <alignment horizontal="center" vertical="center" wrapText="1"/>
    </xf>
    <xf numFmtId="3" fontId="34" fillId="9" borderId="0" xfId="0" applyNumberFormat="1" applyFont="1" applyFill="1" applyBorder="1" applyAlignment="1" applyProtection="1">
      <alignment horizontal="centerContinuous" wrapText="1"/>
    </xf>
    <xf numFmtId="3" fontId="34" fillId="9" borderId="0" xfId="0" applyNumberFormat="1" applyFont="1" applyFill="1" applyBorder="1" applyAlignment="1" applyProtection="1">
      <alignment horizontal="centerContinuous"/>
    </xf>
    <xf numFmtId="3" fontId="10" fillId="7" borderId="2" xfId="0" applyNumberFormat="1" applyFont="1" applyFill="1" applyBorder="1" applyAlignment="1">
      <alignment horizontal="center"/>
    </xf>
    <xf numFmtId="3" fontId="10" fillId="8" borderId="2" xfId="0" applyNumberFormat="1" applyFont="1" applyFill="1" applyBorder="1" applyAlignment="1">
      <alignment horizontal="center"/>
    </xf>
    <xf numFmtId="2" fontId="33" fillId="9" borderId="0" xfId="0" applyNumberFormat="1" applyFont="1" applyFill="1" applyAlignment="1">
      <alignment horizontal="center"/>
    </xf>
    <xf numFmtId="2" fontId="12" fillId="9" borderId="0" xfId="0" applyNumberFormat="1" applyFont="1" applyFill="1" applyBorder="1" applyAlignment="1" applyProtection="1"/>
    <xf numFmtId="2" fontId="12" fillId="2" borderId="0" xfId="0" applyNumberFormat="1" applyFont="1" applyFill="1" applyBorder="1" applyAlignment="1" applyProtection="1"/>
    <xf numFmtId="0" fontId="10" fillId="7" borderId="2" xfId="0" applyNumberFormat="1" applyFont="1" applyFill="1" applyBorder="1" applyAlignment="1">
      <alignment horizontal="center"/>
    </xf>
    <xf numFmtId="0" fontId="0" fillId="8" borderId="2" xfId="0" applyNumberFormat="1" applyFont="1" applyFill="1" applyBorder="1" applyAlignment="1">
      <alignment horizontal="center"/>
    </xf>
    <xf numFmtId="0" fontId="0" fillId="7" borderId="2" xfId="0" applyNumberFormat="1" applyFont="1" applyFill="1" applyBorder="1" applyAlignment="1">
      <alignment horizontal="center"/>
    </xf>
    <xf numFmtId="0" fontId="10" fillId="8" borderId="2" xfId="0" applyNumberFormat="1" applyFont="1" applyFill="1" applyBorder="1" applyAlignment="1">
      <alignment horizontal="center"/>
    </xf>
    <xf numFmtId="0" fontId="36" fillId="9" borderId="0" xfId="0" applyFont="1" applyFill="1" applyAlignment="1">
      <alignment horizontal="left"/>
    </xf>
    <xf numFmtId="0" fontId="37" fillId="9" borderId="0" xfId="0" applyFont="1" applyFill="1" applyAlignment="1">
      <alignment horizontal="left" vertical="center"/>
    </xf>
    <xf numFmtId="0" fontId="0" fillId="10" borderId="0" xfId="0" applyFill="1" applyBorder="1" applyAlignment="1">
      <alignment horizontal="left" vertical="top"/>
    </xf>
    <xf numFmtId="167" fontId="17" fillId="10" borderId="43" xfId="0" applyNumberFormat="1" applyFont="1" applyFill="1" applyBorder="1" applyAlignment="1">
      <alignment horizontal="left" vertical="top" wrapText="1"/>
    </xf>
    <xf numFmtId="0" fontId="0" fillId="10" borderId="38" xfId="0" applyFill="1" applyBorder="1" applyAlignment="1">
      <alignment horizontal="left" vertical="top" wrapText="1"/>
    </xf>
    <xf numFmtId="168" fontId="19" fillId="10" borderId="38" xfId="0" applyNumberFormat="1" applyFont="1" applyFill="1" applyBorder="1" applyAlignment="1">
      <alignment horizontal="left" vertical="top" wrapText="1"/>
    </xf>
    <xf numFmtId="167" fontId="19" fillId="10" borderId="38" xfId="0" applyNumberFormat="1" applyFont="1" applyFill="1" applyBorder="1" applyAlignment="1">
      <alignment horizontal="left" vertical="top" wrapText="1"/>
    </xf>
    <xf numFmtId="0" fontId="19" fillId="10" borderId="38" xfId="0" applyNumberFormat="1" applyFont="1" applyFill="1" applyBorder="1" applyAlignment="1">
      <alignment horizontal="left" vertical="top" wrapText="1"/>
    </xf>
    <xf numFmtId="0" fontId="19" fillId="10" borderId="39" xfId="0" applyNumberFormat="1" applyFont="1" applyFill="1" applyBorder="1" applyAlignment="1">
      <alignment horizontal="left" vertical="top" wrapText="1"/>
    </xf>
    <xf numFmtId="0" fontId="0" fillId="10" borderId="36" xfId="0" applyFill="1" applyBorder="1" applyAlignment="1">
      <alignment horizontal="left" vertical="top" wrapText="1"/>
    </xf>
    <xf numFmtId="0" fontId="0" fillId="10" borderId="4" xfId="0" applyFill="1" applyBorder="1" applyAlignment="1">
      <alignment horizontal="left" vertical="top" wrapText="1"/>
    </xf>
    <xf numFmtId="167" fontId="19" fillId="10" borderId="4" xfId="0" applyNumberFormat="1" applyFont="1" applyFill="1" applyBorder="1" applyAlignment="1">
      <alignment horizontal="left" vertical="top" wrapText="1"/>
    </xf>
    <xf numFmtId="167" fontId="19" fillId="10" borderId="4" xfId="0" applyNumberFormat="1" applyFont="1" applyFill="1" applyBorder="1" applyAlignment="1">
      <alignment horizontal="right" vertical="top" wrapText="1"/>
    </xf>
    <xf numFmtId="168" fontId="19" fillId="10" borderId="4" xfId="0" applyNumberFormat="1" applyFont="1" applyFill="1" applyBorder="1" applyAlignment="1">
      <alignment horizontal="left" vertical="top" wrapText="1"/>
    </xf>
    <xf numFmtId="0" fontId="19" fillId="10" borderId="4" xfId="0" applyNumberFormat="1" applyFont="1" applyFill="1" applyBorder="1" applyAlignment="1">
      <alignment horizontal="left" vertical="top" wrapText="1"/>
    </xf>
    <xf numFmtId="0" fontId="19" fillId="10" borderId="37" xfId="0" applyNumberFormat="1" applyFont="1" applyFill="1" applyBorder="1" applyAlignment="1">
      <alignment horizontal="left" vertical="top" wrapText="1"/>
    </xf>
    <xf numFmtId="0" fontId="17" fillId="2" borderId="33" xfId="0" applyFont="1" applyFill="1" applyBorder="1" applyAlignment="1">
      <alignment horizontal="left" vertical="top" wrapText="1" indent="1"/>
    </xf>
    <xf numFmtId="0" fontId="22" fillId="2" borderId="8" xfId="0" applyFont="1" applyFill="1" applyBorder="1" applyAlignment="1">
      <alignment vertical="top" wrapText="1"/>
    </xf>
    <xf numFmtId="0" fontId="22" fillId="2" borderId="53" xfId="0" applyFont="1" applyFill="1" applyBorder="1" applyAlignment="1">
      <alignment vertical="top" wrapText="1"/>
    </xf>
    <xf numFmtId="0" fontId="22" fillId="2" borderId="10" xfId="0" applyFont="1" applyFill="1" applyBorder="1" applyAlignment="1">
      <alignment horizontal="center" vertical="top" wrapText="1"/>
    </xf>
    <xf numFmtId="3" fontId="22" fillId="2" borderId="10" xfId="0" applyNumberFormat="1" applyFont="1" applyFill="1" applyBorder="1" applyAlignment="1">
      <alignment horizontal="center" vertical="top" wrapText="1"/>
    </xf>
    <xf numFmtId="3" fontId="22" fillId="2" borderId="9" xfId="0" applyNumberFormat="1" applyFont="1" applyFill="1" applyBorder="1" applyAlignment="1">
      <alignment horizontal="center" vertical="top" wrapText="1"/>
    </xf>
    <xf numFmtId="0" fontId="26" fillId="2" borderId="46" xfId="0" applyFont="1" applyFill="1" applyBorder="1" applyAlignment="1">
      <alignment vertical="top" wrapText="1"/>
    </xf>
    <xf numFmtId="0" fontId="22" fillId="2" borderId="47" xfId="0" applyFont="1" applyFill="1" applyBorder="1" applyAlignment="1">
      <alignment vertical="top" wrapText="1"/>
    </xf>
    <xf numFmtId="0" fontId="26" fillId="2" borderId="47" xfId="0" applyFont="1" applyFill="1" applyBorder="1" applyAlignment="1">
      <alignment horizontal="center" vertical="top" wrapText="1"/>
    </xf>
    <xf numFmtId="0" fontId="22" fillId="2" borderId="47" xfId="0" applyFont="1" applyFill="1" applyBorder="1" applyAlignment="1">
      <alignment horizontal="center" vertical="top" wrapText="1"/>
    </xf>
    <xf numFmtId="0" fontId="22" fillId="2" borderId="50" xfId="0" applyFont="1" applyFill="1" applyBorder="1" applyAlignment="1">
      <alignment horizontal="center" vertical="top" wrapText="1"/>
    </xf>
    <xf numFmtId="0" fontId="22" fillId="2" borderId="48" xfId="0" applyFont="1" applyFill="1" applyBorder="1" applyAlignment="1">
      <alignment vertical="top" wrapText="1"/>
    </xf>
    <xf numFmtId="0" fontId="22" fillId="2" borderId="48" xfId="0" applyFont="1" applyFill="1" applyBorder="1" applyAlignment="1">
      <alignment horizontal="center" vertical="top" wrapText="1"/>
    </xf>
    <xf numFmtId="3" fontId="22" fillId="2" borderId="48" xfId="0" applyNumberFormat="1" applyFont="1" applyFill="1" applyBorder="1" applyAlignment="1">
      <alignment horizontal="center" vertical="top" wrapText="1"/>
    </xf>
    <xf numFmtId="3" fontId="22" fillId="2" borderId="51" xfId="0" applyNumberFormat="1" applyFont="1" applyFill="1" applyBorder="1" applyAlignment="1">
      <alignment horizontal="center" vertical="top" wrapText="1"/>
    </xf>
    <xf numFmtId="0" fontId="26" fillId="2" borderId="48" xfId="0" applyFont="1" applyFill="1" applyBorder="1" applyAlignment="1">
      <alignment vertical="top" wrapText="1"/>
    </xf>
    <xf numFmtId="0" fontId="26" fillId="2" borderId="48" xfId="0" applyFont="1" applyFill="1" applyBorder="1" applyAlignment="1">
      <alignment horizontal="center" vertical="top" wrapText="1"/>
    </xf>
    <xf numFmtId="0" fontId="26" fillId="2" borderId="51" xfId="0" applyFont="1" applyFill="1" applyBorder="1" applyAlignment="1">
      <alignment horizontal="center" vertical="top" wrapText="1"/>
    </xf>
    <xf numFmtId="0" fontId="22" fillId="2" borderId="51" xfId="0" applyFont="1" applyFill="1" applyBorder="1" applyAlignment="1">
      <alignment horizontal="center" vertical="top" wrapText="1"/>
    </xf>
    <xf numFmtId="0" fontId="0" fillId="10" borderId="37" xfId="0" applyFill="1" applyBorder="1" applyAlignment="1">
      <alignment horizontal="left" vertical="top" wrapText="1"/>
    </xf>
    <xf numFmtId="168" fontId="17" fillId="10" borderId="4" xfId="0" applyNumberFormat="1" applyFont="1" applyFill="1" applyBorder="1" applyAlignment="1">
      <alignment horizontal="left" vertical="top" wrapText="1"/>
    </xf>
    <xf numFmtId="0" fontId="17" fillId="10" borderId="4" xfId="0" applyNumberFormat="1" applyFont="1" applyFill="1" applyBorder="1" applyAlignment="1">
      <alignment horizontal="left" vertical="top" wrapText="1"/>
    </xf>
    <xf numFmtId="0" fontId="17" fillId="10" borderId="37" xfId="0" applyNumberFormat="1" applyFont="1" applyFill="1" applyBorder="1" applyAlignment="1">
      <alignment horizontal="left" vertical="top" wrapText="1"/>
    </xf>
    <xf numFmtId="167" fontId="17" fillId="10" borderId="36" xfId="0" applyNumberFormat="1" applyFont="1" applyFill="1" applyBorder="1" applyAlignment="1">
      <alignment horizontal="left" vertical="top" wrapText="1"/>
    </xf>
    <xf numFmtId="0" fontId="17" fillId="2" borderId="48" xfId="0" applyFont="1" applyFill="1" applyBorder="1" applyAlignment="1">
      <alignment horizontal="left" vertical="top" wrapText="1" indent="4"/>
    </xf>
    <xf numFmtId="0" fontId="17" fillId="2" borderId="48" xfId="0" applyFont="1" applyFill="1" applyBorder="1" applyAlignment="1">
      <alignment horizontal="center" vertical="top" wrapText="1"/>
    </xf>
    <xf numFmtId="3" fontId="17" fillId="2" borderId="48" xfId="0" applyNumberFormat="1" applyFont="1" applyFill="1" applyBorder="1" applyAlignment="1">
      <alignment horizontal="center" vertical="top" wrapText="1"/>
    </xf>
    <xf numFmtId="3" fontId="17" fillId="2" borderId="51" xfId="0" applyNumberFormat="1" applyFont="1" applyFill="1" applyBorder="1" applyAlignment="1">
      <alignment horizontal="center" vertical="top" wrapText="1"/>
    </xf>
    <xf numFmtId="0" fontId="17" fillId="2" borderId="46" xfId="0" applyFont="1" applyFill="1" applyBorder="1" applyAlignment="1">
      <alignment horizontal="left" vertical="top" wrapText="1" indent="1"/>
    </xf>
    <xf numFmtId="0" fontId="0" fillId="10" borderId="34" xfId="0" applyFill="1" applyBorder="1" applyAlignment="1">
      <alignment horizontal="left" vertical="top" wrapText="1"/>
    </xf>
    <xf numFmtId="0" fontId="0" fillId="10" borderId="5" xfId="0" applyFill="1" applyBorder="1" applyAlignment="1">
      <alignment horizontal="left" vertical="top" wrapText="1"/>
    </xf>
    <xf numFmtId="168" fontId="17" fillId="10" borderId="5" xfId="0" applyNumberFormat="1" applyFont="1" applyFill="1" applyBorder="1" applyAlignment="1">
      <alignment horizontal="left" vertical="top" wrapText="1"/>
    </xf>
    <xf numFmtId="0" fontId="17" fillId="10" borderId="5" xfId="0" applyNumberFormat="1" applyFont="1" applyFill="1" applyBorder="1" applyAlignment="1">
      <alignment horizontal="left" vertical="top" wrapText="1"/>
    </xf>
    <xf numFmtId="0" fontId="17" fillId="10" borderId="35" xfId="0" applyNumberFormat="1" applyFont="1" applyFill="1" applyBorder="1" applyAlignment="1">
      <alignment horizontal="left" vertical="top" wrapText="1"/>
    </xf>
    <xf numFmtId="0" fontId="26" fillId="2" borderId="54" xfId="0" applyFont="1" applyFill="1" applyBorder="1" applyAlignment="1">
      <alignment vertical="top" wrapText="1"/>
    </xf>
    <xf numFmtId="0" fontId="22" fillId="2" borderId="55" xfId="0" applyFont="1" applyFill="1" applyBorder="1" applyAlignment="1">
      <alignment vertical="top" wrapText="1"/>
    </xf>
    <xf numFmtId="0" fontId="22" fillId="2" borderId="55" xfId="0" applyFont="1" applyFill="1" applyBorder="1" applyAlignment="1">
      <alignment horizontal="center" vertical="top" wrapText="1"/>
    </xf>
    <xf numFmtId="0" fontId="22" fillId="2" borderId="56" xfId="0" applyFont="1" applyFill="1" applyBorder="1" applyAlignment="1">
      <alignment horizontal="center" vertical="top" wrapText="1"/>
    </xf>
    <xf numFmtId="0" fontId="17" fillId="2" borderId="46" xfId="0" applyFont="1" applyFill="1" applyBorder="1" applyAlignment="1">
      <alignment horizontal="center" vertical="top" wrapText="1"/>
    </xf>
    <xf numFmtId="0" fontId="27" fillId="2" borderId="19" xfId="0" applyFont="1" applyFill="1" applyBorder="1" applyAlignment="1">
      <alignment vertical="top" wrapText="1"/>
    </xf>
    <xf numFmtId="0" fontId="27" fillId="2" borderId="3" xfId="0" applyFont="1" applyFill="1" applyBorder="1" applyAlignment="1">
      <alignment vertical="top" wrapText="1"/>
    </xf>
    <xf numFmtId="0" fontId="22" fillId="2" borderId="3" xfId="0" applyFont="1" applyFill="1" applyBorder="1" applyAlignment="1">
      <alignment vertical="top" wrapText="1"/>
    </xf>
    <xf numFmtId="0" fontId="27" fillId="2" borderId="3" xfId="0" applyFont="1" applyFill="1" applyBorder="1" applyAlignment="1">
      <alignment horizontal="center" vertical="top" wrapText="1"/>
    </xf>
    <xf numFmtId="0" fontId="27" fillId="2" borderId="52" xfId="0" applyFont="1" applyFill="1" applyBorder="1" applyAlignment="1">
      <alignment horizontal="center" vertical="top" wrapText="1"/>
    </xf>
    <xf numFmtId="168" fontId="19" fillId="10" borderId="5" xfId="0" applyNumberFormat="1" applyFont="1" applyFill="1" applyBorder="1" applyAlignment="1">
      <alignment horizontal="left" vertical="top" wrapText="1"/>
    </xf>
    <xf numFmtId="167" fontId="19" fillId="10" borderId="5" xfId="0" applyNumberFormat="1" applyFont="1" applyFill="1" applyBorder="1" applyAlignment="1">
      <alignment horizontal="left" vertical="top" wrapText="1"/>
    </xf>
    <xf numFmtId="0" fontId="19" fillId="10" borderId="5" xfId="0" applyNumberFormat="1" applyFont="1" applyFill="1" applyBorder="1" applyAlignment="1">
      <alignment horizontal="left" vertical="top" wrapText="1"/>
    </xf>
    <xf numFmtId="0" fontId="19" fillId="10" borderId="35" xfId="0" applyNumberFormat="1" applyFont="1" applyFill="1" applyBorder="1" applyAlignment="1">
      <alignment horizontal="left" vertical="top" wrapText="1"/>
    </xf>
    <xf numFmtId="0" fontId="26" fillId="2" borderId="55" xfId="0" applyFont="1" applyFill="1" applyBorder="1" applyAlignment="1">
      <alignment horizontal="center" vertical="top" wrapText="1"/>
    </xf>
    <xf numFmtId="3" fontId="22" fillId="2" borderId="55" xfId="0" applyNumberFormat="1" applyFont="1" applyFill="1" applyBorder="1" applyAlignment="1">
      <alignment horizontal="center" vertical="top" wrapText="1"/>
    </xf>
    <xf numFmtId="3" fontId="22" fillId="2" borderId="56" xfId="0" applyNumberFormat="1" applyFont="1" applyFill="1" applyBorder="1" applyAlignment="1">
      <alignment horizontal="center" vertical="top" wrapText="1"/>
    </xf>
    <xf numFmtId="0" fontId="26" fillId="2" borderId="19" xfId="0" applyFont="1" applyFill="1" applyBorder="1" applyAlignment="1">
      <alignment vertical="top" wrapText="1"/>
    </xf>
    <xf numFmtId="0" fontId="26" fillId="2" borderId="3" xfId="0" applyFont="1" applyFill="1" applyBorder="1" applyAlignment="1">
      <alignment vertical="top" wrapText="1"/>
    </xf>
    <xf numFmtId="0" fontId="26" fillId="2" borderId="3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52" xfId="0" applyFont="1" applyFill="1" applyBorder="1" applyAlignment="1">
      <alignment horizontal="center" vertical="top" wrapText="1"/>
    </xf>
    <xf numFmtId="0" fontId="26" fillId="2" borderId="57" xfId="0" applyFont="1" applyFill="1" applyBorder="1" applyAlignment="1">
      <alignment vertical="top" wrapText="1"/>
    </xf>
    <xf numFmtId="0" fontId="26" fillId="2" borderId="58" xfId="0" applyFont="1" applyFill="1" applyBorder="1" applyAlignment="1">
      <alignment vertical="top" wrapText="1"/>
    </xf>
    <xf numFmtId="0" fontId="17" fillId="2" borderId="58" xfId="0" applyFont="1" applyFill="1" applyBorder="1" applyAlignment="1">
      <alignment horizontal="left" vertical="top" wrapText="1" indent="4"/>
    </xf>
    <xf numFmtId="0" fontId="17" fillId="2" borderId="58" xfId="0" applyFont="1" applyFill="1" applyBorder="1" applyAlignment="1">
      <alignment horizontal="center" vertical="top" wrapText="1"/>
    </xf>
    <xf numFmtId="3" fontId="17" fillId="2" borderId="58" xfId="0" applyNumberFormat="1" applyFont="1" applyFill="1" applyBorder="1" applyAlignment="1">
      <alignment horizontal="center" vertical="top" wrapText="1"/>
    </xf>
    <xf numFmtId="3" fontId="17" fillId="2" borderId="59" xfId="0" applyNumberFormat="1" applyFont="1" applyFill="1" applyBorder="1" applyAlignment="1">
      <alignment horizontal="center" vertical="top" wrapText="1"/>
    </xf>
    <xf numFmtId="167" fontId="19" fillId="10" borderId="5" xfId="0" applyNumberFormat="1" applyFont="1" applyFill="1" applyBorder="1" applyAlignment="1">
      <alignment horizontal="right" vertical="top" wrapText="1"/>
    </xf>
    <xf numFmtId="0" fontId="0" fillId="10" borderId="35" xfId="0" applyFill="1" applyBorder="1" applyAlignment="1">
      <alignment horizontal="left" vertical="top" wrapText="1"/>
    </xf>
    <xf numFmtId="0" fontId="26" fillId="2" borderId="55" xfId="0" applyFont="1" applyFill="1" applyBorder="1" applyAlignment="1">
      <alignment vertical="top" wrapText="1"/>
    </xf>
    <xf numFmtId="167" fontId="17" fillId="10" borderId="4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7" fillId="2" borderId="0" xfId="0" applyFont="1" applyFill="1" applyBorder="1"/>
    <xf numFmtId="3" fontId="4" fillId="2" borderId="0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/>
    <xf numFmtId="0" fontId="8" fillId="2" borderId="0" xfId="0" applyFont="1" applyFill="1" applyBorder="1"/>
    <xf numFmtId="0" fontId="0" fillId="9" borderId="0" xfId="0" applyFill="1"/>
    <xf numFmtId="0" fontId="37" fillId="9" borderId="0" xfId="0" applyFont="1" applyFill="1"/>
    <xf numFmtId="0" fontId="38" fillId="2" borderId="0" xfId="0" applyFont="1" applyFill="1"/>
    <xf numFmtId="0" fontId="39" fillId="10" borderId="40" xfId="0" applyFont="1" applyFill="1" applyBorder="1" applyAlignment="1">
      <alignment horizontal="left" vertical="center" wrapText="1"/>
    </xf>
    <xf numFmtId="0" fontId="39" fillId="10" borderId="40" xfId="0" applyFont="1" applyFill="1" applyBorder="1" applyAlignment="1">
      <alignment horizontal="center" vertical="top" wrapText="1"/>
    </xf>
    <xf numFmtId="0" fontId="39" fillId="10" borderId="41" xfId="0" applyFont="1" applyFill="1" applyBorder="1" applyAlignment="1">
      <alignment horizontal="left" vertical="top" wrapText="1"/>
    </xf>
    <xf numFmtId="0" fontId="39" fillId="10" borderId="41" xfId="0" applyFont="1" applyFill="1" applyBorder="1" applyAlignment="1">
      <alignment horizontal="center" vertical="top" wrapText="1"/>
    </xf>
    <xf numFmtId="0" fontId="39" fillId="10" borderId="42" xfId="0" applyFont="1" applyFill="1" applyBorder="1" applyAlignment="1">
      <alignment horizontal="center" vertical="top" wrapText="1"/>
    </xf>
    <xf numFmtId="0" fontId="44" fillId="2" borderId="31" xfId="0" applyFont="1" applyFill="1" applyBorder="1" applyAlignment="1">
      <alignment vertical="top" wrapText="1"/>
    </xf>
    <xf numFmtId="0" fontId="43" fillId="2" borderId="32" xfId="0" applyFont="1" applyFill="1" applyBorder="1" applyAlignment="1">
      <alignment horizontal="left" vertical="top" wrapText="1" indent="1"/>
    </xf>
    <xf numFmtId="0" fontId="45" fillId="2" borderId="0" xfId="0" applyNumberFormat="1" applyFont="1" applyFill="1" applyBorder="1" applyAlignment="1" applyProtection="1"/>
    <xf numFmtId="2" fontId="33" fillId="9" borderId="0" xfId="0" applyNumberFormat="1" applyFont="1" applyFill="1" applyBorder="1" applyAlignment="1">
      <alignment horizontal="center"/>
    </xf>
    <xf numFmtId="0" fontId="37" fillId="9" borderId="0" xfId="0" applyFont="1" applyFill="1" applyBorder="1"/>
    <xf numFmtId="0" fontId="0" fillId="9" borderId="0" xfId="0" applyFill="1" applyBorder="1"/>
    <xf numFmtId="0" fontId="0" fillId="8" borderId="0" xfId="0" applyNumberFormat="1" applyFont="1" applyFill="1" applyBorder="1" applyAlignment="1">
      <alignment horizontal="center"/>
    </xf>
    <xf numFmtId="3" fontId="0" fillId="8" borderId="0" xfId="0" applyNumberFormat="1" applyFont="1" applyFill="1" applyBorder="1" applyAlignment="1">
      <alignment horizontal="center"/>
    </xf>
    <xf numFmtId="0" fontId="0" fillId="7" borderId="0" xfId="0" applyNumberFormat="1" applyFont="1" applyFill="1" applyBorder="1" applyAlignment="1">
      <alignment horizontal="center"/>
    </xf>
    <xf numFmtId="3" fontId="0" fillId="7" borderId="0" xfId="0" applyNumberFormat="1" applyFont="1" applyFill="1" applyBorder="1" applyAlignment="1">
      <alignment horizontal="center"/>
    </xf>
    <xf numFmtId="0" fontId="10" fillId="8" borderId="0" xfId="0" applyNumberFormat="1" applyFont="1" applyFill="1" applyBorder="1" applyAlignment="1">
      <alignment horizontal="center"/>
    </xf>
    <xf numFmtId="3" fontId="10" fillId="8" borderId="0" xfId="0" applyNumberFormat="1" applyFont="1" applyFill="1" applyBorder="1" applyAlignment="1">
      <alignment horizontal="center"/>
    </xf>
    <xf numFmtId="0" fontId="10" fillId="7" borderId="0" xfId="0" applyNumberFormat="1" applyFont="1" applyFill="1" applyBorder="1" applyAlignment="1">
      <alignment horizontal="center"/>
    </xf>
    <xf numFmtId="3" fontId="10" fillId="7" borderId="0" xfId="0" applyNumberFormat="1" applyFont="1" applyFill="1" applyBorder="1" applyAlignment="1">
      <alignment horizontal="center"/>
    </xf>
    <xf numFmtId="0" fontId="46" fillId="2" borderId="0" xfId="0" applyFont="1" applyFill="1"/>
    <xf numFmtId="0" fontId="47" fillId="9" borderId="0" xfId="0" applyFont="1" applyFill="1" applyBorder="1"/>
    <xf numFmtId="0" fontId="51" fillId="2" borderId="60" xfId="0" applyFont="1" applyFill="1" applyBorder="1" applyAlignment="1">
      <alignment horizontal="left" vertical="top" wrapText="1"/>
    </xf>
    <xf numFmtId="0" fontId="48" fillId="2" borderId="60" xfId="0" applyFont="1" applyFill="1" applyBorder="1" applyAlignment="1">
      <alignment horizontal="left" vertical="top" wrapText="1"/>
    </xf>
    <xf numFmtId="170" fontId="50" fillId="2" borderId="60" xfId="0" applyNumberFormat="1" applyFont="1" applyFill="1" applyBorder="1" applyAlignment="1">
      <alignment horizontal="left" vertical="top" wrapText="1"/>
    </xf>
    <xf numFmtId="167" fontId="50" fillId="2" borderId="60" xfId="0" applyNumberFormat="1" applyFont="1" applyFill="1" applyBorder="1" applyAlignment="1">
      <alignment horizontal="right" vertical="top" wrapText="1"/>
    </xf>
    <xf numFmtId="167" fontId="50" fillId="2" borderId="60" xfId="0" applyNumberFormat="1" applyFont="1" applyFill="1" applyBorder="1" applyAlignment="1">
      <alignment horizontal="left" vertical="top" wrapText="1"/>
    </xf>
    <xf numFmtId="169" fontId="50" fillId="2" borderId="60" xfId="0" applyNumberFormat="1" applyFont="1" applyFill="1" applyBorder="1" applyAlignment="1">
      <alignment horizontal="left" vertical="top" wrapText="1"/>
    </xf>
    <xf numFmtId="171" fontId="50" fillId="2" borderId="60" xfId="0" applyNumberFormat="1" applyFont="1" applyFill="1" applyBorder="1" applyAlignment="1">
      <alignment horizontal="left" vertical="top" wrapText="1"/>
    </xf>
    <xf numFmtId="0" fontId="52" fillId="2" borderId="60" xfId="0" applyFont="1" applyFill="1" applyBorder="1" applyAlignment="1">
      <alignment horizontal="left" vertical="top" wrapText="1"/>
    </xf>
    <xf numFmtId="167" fontId="49" fillId="2" borderId="60" xfId="0" applyNumberFormat="1" applyFont="1" applyFill="1" applyBorder="1" applyAlignment="1">
      <alignment horizontal="left" vertical="top" wrapText="1"/>
    </xf>
    <xf numFmtId="170" fontId="49" fillId="2" borderId="60" xfId="0" applyNumberFormat="1" applyFont="1" applyFill="1" applyBorder="1" applyAlignment="1">
      <alignment horizontal="left" vertical="top" wrapText="1"/>
    </xf>
    <xf numFmtId="171" fontId="49" fillId="2" borderId="60" xfId="0" applyNumberFormat="1" applyFont="1" applyFill="1" applyBorder="1" applyAlignment="1">
      <alignment horizontal="left" vertical="top" wrapText="1"/>
    </xf>
    <xf numFmtId="167" fontId="49" fillId="2" borderId="61" xfId="0" applyNumberFormat="1" applyFont="1" applyFill="1" applyBorder="1" applyAlignment="1">
      <alignment horizontal="left" vertical="top" wrapText="1"/>
    </xf>
    <xf numFmtId="0" fontId="48" fillId="2" borderId="62" xfId="0" applyFont="1" applyFill="1" applyBorder="1" applyAlignment="1">
      <alignment horizontal="left" vertical="top" wrapText="1"/>
    </xf>
    <xf numFmtId="0" fontId="48" fillId="2" borderId="61" xfId="0" applyFont="1" applyFill="1" applyBorder="1" applyAlignment="1">
      <alignment horizontal="left" vertical="top" wrapText="1"/>
    </xf>
    <xf numFmtId="169" fontId="50" fillId="2" borderId="62" xfId="0" applyNumberFormat="1" applyFont="1" applyFill="1" applyBorder="1" applyAlignment="1">
      <alignment horizontal="left" vertical="top" wrapText="1"/>
    </xf>
    <xf numFmtId="171" fontId="50" fillId="2" borderId="62" xfId="0" applyNumberFormat="1" applyFont="1" applyFill="1" applyBorder="1" applyAlignment="1">
      <alignment horizontal="left" vertical="top" wrapText="1"/>
    </xf>
    <xf numFmtId="171" fontId="49" fillId="2" borderId="62" xfId="0" applyNumberFormat="1" applyFont="1" applyFill="1" applyBorder="1" applyAlignment="1">
      <alignment horizontal="left" vertical="top" wrapText="1"/>
    </xf>
    <xf numFmtId="0" fontId="48" fillId="2" borderId="63" xfId="0" applyFont="1" applyFill="1" applyBorder="1" applyAlignment="1">
      <alignment horizontal="left" vertical="top" wrapText="1"/>
    </xf>
    <xf numFmtId="0" fontId="48" fillId="2" borderId="64" xfId="0" applyFont="1" applyFill="1" applyBorder="1" applyAlignment="1">
      <alignment horizontal="left" vertical="top" wrapText="1"/>
    </xf>
    <xf numFmtId="0" fontId="52" fillId="2" borderId="64" xfId="0" applyFont="1" applyFill="1" applyBorder="1" applyAlignment="1">
      <alignment horizontal="left" vertical="top" wrapText="1"/>
    </xf>
    <xf numFmtId="167" fontId="49" fillId="2" borderId="64" xfId="0" applyNumberFormat="1" applyFont="1" applyFill="1" applyBorder="1" applyAlignment="1">
      <alignment horizontal="left" vertical="top" wrapText="1"/>
    </xf>
    <xf numFmtId="170" fontId="49" fillId="2" borderId="64" xfId="0" applyNumberFormat="1" applyFont="1" applyFill="1" applyBorder="1" applyAlignment="1">
      <alignment horizontal="left" vertical="top" wrapText="1"/>
    </xf>
    <xf numFmtId="171" fontId="49" fillId="2" borderId="64" xfId="0" applyNumberFormat="1" applyFont="1" applyFill="1" applyBorder="1" applyAlignment="1">
      <alignment horizontal="left" vertical="top" wrapText="1"/>
    </xf>
    <xf numFmtId="171" fontId="49" fillId="2" borderId="65" xfId="0" applyNumberFormat="1" applyFont="1" applyFill="1" applyBorder="1" applyAlignment="1">
      <alignment horizontal="left" vertical="top" wrapText="1"/>
    </xf>
    <xf numFmtId="167" fontId="49" fillId="2" borderId="66" xfId="0" applyNumberFormat="1" applyFont="1" applyFill="1" applyBorder="1" applyAlignment="1">
      <alignment horizontal="center" vertical="center" wrapText="1"/>
    </xf>
    <xf numFmtId="0" fontId="51" fillId="2" borderId="67" xfId="0" applyFont="1" applyFill="1" applyBorder="1" applyAlignment="1">
      <alignment horizontal="left" vertical="top" wrapText="1"/>
    </xf>
    <xf numFmtId="0" fontId="48" fillId="2" borderId="67" xfId="0" applyFont="1" applyFill="1" applyBorder="1" applyAlignment="1">
      <alignment horizontal="center" vertical="top" wrapText="1"/>
    </xf>
    <xf numFmtId="167" fontId="50" fillId="2" borderId="67" xfId="0" applyNumberFormat="1" applyFont="1" applyFill="1" applyBorder="1" applyAlignment="1">
      <alignment horizontal="center" vertical="top" wrapText="1"/>
    </xf>
    <xf numFmtId="167" fontId="50" fillId="2" borderId="68" xfId="0" applyNumberFormat="1" applyFont="1" applyFill="1" applyBorder="1" applyAlignment="1">
      <alignment horizontal="center" vertical="top" wrapText="1"/>
    </xf>
    <xf numFmtId="0" fontId="48" fillId="2" borderId="69" xfId="0" applyFont="1" applyFill="1" applyBorder="1" applyAlignment="1">
      <alignment horizontal="center" vertical="center" wrapText="1"/>
    </xf>
    <xf numFmtId="0" fontId="48" fillId="2" borderId="70" xfId="0" applyFont="1" applyFill="1" applyBorder="1" applyAlignment="1">
      <alignment horizontal="left" vertical="top" wrapText="1"/>
    </xf>
    <xf numFmtId="0" fontId="51" fillId="2" borderId="70" xfId="0" applyFont="1" applyFill="1" applyBorder="1" applyAlignment="1">
      <alignment horizontal="left" vertical="top" wrapText="1"/>
    </xf>
    <xf numFmtId="169" fontId="50" fillId="2" borderId="70" xfId="0" applyNumberFormat="1" applyFont="1" applyFill="1" applyBorder="1" applyAlignment="1">
      <alignment horizontal="center" vertical="top" wrapText="1"/>
    </xf>
    <xf numFmtId="167" fontId="50" fillId="2" borderId="70" xfId="0" applyNumberFormat="1" applyFont="1" applyFill="1" applyBorder="1" applyAlignment="1">
      <alignment horizontal="center" vertical="top" wrapText="1"/>
    </xf>
    <xf numFmtId="167" fontId="50" fillId="2" borderId="71" xfId="0" applyNumberFormat="1" applyFont="1" applyFill="1" applyBorder="1" applyAlignment="1">
      <alignment horizontal="center" vertical="top" wrapText="1"/>
    </xf>
    <xf numFmtId="0" fontId="48" fillId="2" borderId="70" xfId="0" applyFont="1" applyFill="1" applyBorder="1" applyAlignment="1">
      <alignment horizontal="center" vertical="top" wrapText="1"/>
    </xf>
    <xf numFmtId="170" fontId="50" fillId="2" borderId="70" xfId="0" applyNumberFormat="1" applyFont="1" applyFill="1" applyBorder="1" applyAlignment="1">
      <alignment horizontal="center" vertical="top" wrapText="1"/>
    </xf>
    <xf numFmtId="170" fontId="50" fillId="2" borderId="71" xfId="0" applyNumberFormat="1" applyFont="1" applyFill="1" applyBorder="1" applyAlignment="1">
      <alignment horizontal="center" vertical="top" wrapText="1"/>
    </xf>
    <xf numFmtId="0" fontId="52" fillId="2" borderId="70" xfId="0" applyFont="1" applyFill="1" applyBorder="1" applyAlignment="1">
      <alignment horizontal="left" vertical="top" wrapText="1"/>
    </xf>
    <xf numFmtId="169" fontId="49" fillId="2" borderId="70" xfId="0" applyNumberFormat="1" applyFont="1" applyFill="1" applyBorder="1" applyAlignment="1">
      <alignment horizontal="center" vertical="top" wrapText="1"/>
    </xf>
    <xf numFmtId="170" fontId="49" fillId="2" borderId="70" xfId="0" applyNumberFormat="1" applyFont="1" applyFill="1" applyBorder="1" applyAlignment="1">
      <alignment horizontal="center" vertical="top" wrapText="1"/>
    </xf>
    <xf numFmtId="170" fontId="49" fillId="2" borderId="71" xfId="0" applyNumberFormat="1" applyFont="1" applyFill="1" applyBorder="1" applyAlignment="1">
      <alignment horizontal="center" vertical="top" wrapText="1"/>
    </xf>
    <xf numFmtId="167" fontId="49" fillId="2" borderId="69" xfId="0" applyNumberFormat="1" applyFont="1" applyFill="1" applyBorder="1" applyAlignment="1">
      <alignment horizontal="center" vertical="center" wrapText="1"/>
    </xf>
    <xf numFmtId="3" fontId="10" fillId="7" borderId="111" xfId="0" applyNumberFormat="1" applyFont="1" applyFill="1" applyBorder="1" applyAlignment="1">
      <alignment horizontal="center"/>
    </xf>
    <xf numFmtId="3" fontId="2" fillId="2" borderId="111" xfId="0" applyNumberFormat="1" applyFont="1" applyFill="1" applyBorder="1" applyAlignment="1" applyProtection="1">
      <alignment horizontal="center" vertical="center"/>
    </xf>
    <xf numFmtId="3" fontId="0" fillId="8" borderId="111" xfId="0" applyNumberFormat="1" applyFont="1" applyFill="1" applyBorder="1" applyAlignment="1">
      <alignment horizontal="center"/>
    </xf>
    <xf numFmtId="3" fontId="0" fillId="7" borderId="111" xfId="0" applyNumberFormat="1" applyFont="1" applyFill="1" applyBorder="1" applyAlignment="1">
      <alignment horizontal="center"/>
    </xf>
    <xf numFmtId="3" fontId="2" fillId="2" borderId="112" xfId="0" applyNumberFormat="1" applyFont="1" applyFill="1" applyBorder="1" applyAlignment="1" applyProtection="1">
      <alignment horizontal="center"/>
    </xf>
    <xf numFmtId="3" fontId="0" fillId="0" borderId="0" xfId="1" applyNumberFormat="1" applyFont="1"/>
    <xf numFmtId="3" fontId="30" fillId="0" borderId="0" xfId="0" applyNumberFormat="1" applyFont="1" applyFill="1" applyAlignment="1">
      <alignment horizontal="right" vertical="center"/>
    </xf>
    <xf numFmtId="3" fontId="28" fillId="0" borderId="0" xfId="0" applyNumberFormat="1" applyFont="1" applyFill="1"/>
    <xf numFmtId="1" fontId="12" fillId="2" borderId="0" xfId="0" applyNumberFormat="1" applyFont="1" applyFill="1" applyBorder="1" applyAlignment="1" applyProtection="1"/>
    <xf numFmtId="4" fontId="10" fillId="8" borderId="2" xfId="0" applyNumberFormat="1" applyFont="1" applyFill="1" applyBorder="1" applyAlignment="1">
      <alignment horizontal="center"/>
    </xf>
    <xf numFmtId="4" fontId="0" fillId="8" borderId="2" xfId="0" applyNumberFormat="1" applyFont="1" applyFill="1" applyBorder="1" applyAlignment="1">
      <alignment horizontal="center"/>
    </xf>
    <xf numFmtId="0" fontId="0" fillId="5" borderId="115" xfId="0" applyFill="1" applyBorder="1"/>
    <xf numFmtId="164" fontId="0" fillId="5" borderId="116" xfId="0" applyNumberFormat="1" applyFill="1" applyBorder="1"/>
    <xf numFmtId="0" fontId="0" fillId="5" borderId="117" xfId="0" applyFill="1" applyBorder="1"/>
    <xf numFmtId="0" fontId="0" fillId="5" borderId="118" xfId="0" applyFill="1" applyBorder="1"/>
    <xf numFmtId="164" fontId="0" fillId="5" borderId="0" xfId="0" applyNumberFormat="1" applyFill="1" applyBorder="1"/>
    <xf numFmtId="0" fontId="0" fillId="5" borderId="119" xfId="0" applyFill="1" applyBorder="1"/>
    <xf numFmtId="0" fontId="0" fillId="5" borderId="120" xfId="0" applyFill="1" applyBorder="1"/>
    <xf numFmtId="164" fontId="0" fillId="5" borderId="121" xfId="0" applyNumberFormat="1" applyFill="1" applyBorder="1"/>
    <xf numFmtId="0" fontId="0" fillId="5" borderId="122" xfId="0" applyFill="1" applyBorder="1"/>
    <xf numFmtId="0" fontId="10" fillId="7" borderId="123" xfId="0" applyNumberFormat="1" applyFont="1" applyFill="1" applyBorder="1" applyAlignment="1">
      <alignment horizontal="center"/>
    </xf>
    <xf numFmtId="0" fontId="25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0" fillId="2" borderId="0" xfId="0" applyFill="1" applyAlignment="1">
      <alignment vertical="top" wrapText="1"/>
    </xf>
    <xf numFmtId="0" fontId="0" fillId="2" borderId="73" xfId="0" applyFill="1" applyBorder="1" applyAlignment="1">
      <alignment vertical="top" wrapText="1"/>
    </xf>
    <xf numFmtId="0" fontId="0" fillId="2" borderId="74" xfId="0" applyFill="1" applyBorder="1" applyAlignment="1">
      <alignment vertical="top" wrapText="1"/>
    </xf>
    <xf numFmtId="0" fontId="0" fillId="2" borderId="72" xfId="0" applyFill="1" applyBorder="1" applyAlignment="1">
      <alignment vertical="top" wrapText="1"/>
    </xf>
    <xf numFmtId="0" fontId="53" fillId="2" borderId="76" xfId="0" applyFont="1" applyFill="1" applyBorder="1" applyAlignment="1">
      <alignment vertical="top" wrapText="1"/>
    </xf>
    <xf numFmtId="0" fontId="17" fillId="2" borderId="78" xfId="0" applyFont="1" applyFill="1" applyBorder="1" applyAlignment="1">
      <alignment horizontal="left" vertical="top" wrapText="1" indent="1"/>
    </xf>
    <xf numFmtId="0" fontId="17" fillId="2" borderId="87" xfId="0" applyFont="1" applyFill="1" applyBorder="1" applyAlignment="1">
      <alignment horizontal="left" vertical="top" wrapText="1" indent="1"/>
    </xf>
    <xf numFmtId="0" fontId="17" fillId="2" borderId="85" xfId="0" applyFont="1" applyFill="1" applyBorder="1" applyAlignment="1">
      <alignment horizontal="left" vertical="top" wrapText="1" indent="1"/>
    </xf>
    <xf numFmtId="0" fontId="17" fillId="2" borderId="85" xfId="0" applyFont="1" applyFill="1" applyBorder="1" applyAlignment="1">
      <alignment horizontal="center" vertical="top" wrapText="1"/>
    </xf>
    <xf numFmtId="0" fontId="17" fillId="2" borderId="75" xfId="0" applyFont="1" applyFill="1" applyBorder="1" applyAlignment="1">
      <alignment horizontal="left" vertical="top" wrapText="1" indent="1"/>
    </xf>
    <xf numFmtId="0" fontId="17" fillId="2" borderId="77" xfId="0" applyFont="1" applyFill="1" applyBorder="1" applyAlignment="1">
      <alignment horizontal="left" vertical="top" wrapText="1" indent="1"/>
    </xf>
    <xf numFmtId="0" fontId="17" fillId="2" borderId="83" xfId="0" applyFont="1" applyFill="1" applyBorder="1" applyAlignment="1">
      <alignment horizontal="left" vertical="top" wrapText="1" indent="1"/>
    </xf>
    <xf numFmtId="0" fontId="17" fillId="2" borderId="77" xfId="0" applyFont="1" applyFill="1" applyBorder="1" applyAlignment="1">
      <alignment horizontal="center" vertical="top" wrapText="1"/>
    </xf>
    <xf numFmtId="0" fontId="54" fillId="2" borderId="84" xfId="0" applyFont="1" applyFill="1" applyBorder="1" applyAlignment="1">
      <alignment vertical="top" wrapText="1"/>
    </xf>
    <xf numFmtId="0" fontId="23" fillId="2" borderId="85" xfId="0" applyFont="1" applyFill="1" applyBorder="1" applyAlignment="1">
      <alignment vertical="top" wrapText="1"/>
    </xf>
    <xf numFmtId="0" fontId="22" fillId="2" borderId="85" xfId="0" applyFont="1" applyFill="1" applyBorder="1" applyAlignment="1">
      <alignment vertical="top" wrapText="1"/>
    </xf>
    <xf numFmtId="0" fontId="22" fillId="2" borderId="77" xfId="0" applyFont="1" applyFill="1" applyBorder="1" applyAlignment="1">
      <alignment vertical="top" wrapText="1"/>
    </xf>
    <xf numFmtId="0" fontId="22" fillId="2" borderId="77" xfId="0" applyFont="1" applyFill="1" applyBorder="1" applyAlignment="1">
      <alignment horizontal="left" vertical="top" wrapText="1" indent="1"/>
    </xf>
    <xf numFmtId="0" fontId="22" fillId="2" borderId="77" xfId="0" applyFont="1" applyFill="1" applyBorder="1" applyAlignment="1">
      <alignment horizontal="left" vertical="top" wrapText="1" indent="3"/>
    </xf>
    <xf numFmtId="0" fontId="22" fillId="2" borderId="77" xfId="0" applyFont="1" applyFill="1" applyBorder="1" applyAlignment="1">
      <alignment horizontal="left" vertical="top" wrapText="1" indent="2"/>
    </xf>
    <xf numFmtId="0" fontId="0" fillId="2" borderId="75" xfId="0" applyFill="1" applyBorder="1" applyAlignment="1">
      <alignment vertical="top" wrapText="1"/>
    </xf>
    <xf numFmtId="0" fontId="0" fillId="2" borderId="77" xfId="0" applyFill="1" applyBorder="1" applyAlignment="1">
      <alignment vertical="top" wrapText="1"/>
    </xf>
    <xf numFmtId="0" fontId="0" fillId="2" borderId="90" xfId="0" applyFill="1" applyBorder="1" applyAlignment="1">
      <alignment vertical="top" wrapText="1"/>
    </xf>
    <xf numFmtId="0" fontId="0" fillId="2" borderId="91" xfId="0" applyFill="1" applyBorder="1" applyAlignment="1">
      <alignment vertical="top" wrapText="1"/>
    </xf>
    <xf numFmtId="0" fontId="22" fillId="2" borderId="91" xfId="0" applyFont="1" applyFill="1" applyBorder="1" applyAlignment="1">
      <alignment vertical="top" wrapText="1"/>
    </xf>
    <xf numFmtId="0" fontId="22" fillId="2" borderId="91" xfId="0" applyFont="1" applyFill="1" applyBorder="1" applyAlignment="1">
      <alignment horizontal="left" vertical="top" wrapText="1" indent="2"/>
    </xf>
    <xf numFmtId="0" fontId="22" fillId="2" borderId="91" xfId="0" applyFont="1" applyFill="1" applyBorder="1" applyAlignment="1">
      <alignment horizontal="left" vertical="top" wrapText="1" indent="3"/>
    </xf>
    <xf numFmtId="0" fontId="22" fillId="2" borderId="91" xfId="0" applyFont="1" applyFill="1" applyBorder="1" applyAlignment="1">
      <alignment horizontal="left" vertical="top" wrapText="1" indent="1"/>
    </xf>
    <xf numFmtId="0" fontId="0" fillId="2" borderId="0" xfId="0" applyFill="1" applyBorder="1" applyAlignment="1">
      <alignment vertical="top" wrapText="1"/>
    </xf>
    <xf numFmtId="0" fontId="22" fillId="2" borderId="0" xfId="0" applyFont="1" applyFill="1" applyBorder="1" applyAlignment="1">
      <alignment vertical="top" wrapText="1"/>
    </xf>
    <xf numFmtId="0" fontId="22" fillId="2" borderId="0" xfId="0" applyFont="1" applyFill="1" applyBorder="1" applyAlignment="1">
      <alignment horizontal="left" vertical="top" wrapText="1" indent="1"/>
    </xf>
    <xf numFmtId="0" fontId="22" fillId="2" borderId="0" xfId="0" applyFont="1" applyFill="1" applyBorder="1" applyAlignment="1">
      <alignment horizontal="left" vertical="top" wrapText="1" indent="3"/>
    </xf>
    <xf numFmtId="0" fontId="22" fillId="2" borderId="0" xfId="0" applyFont="1" applyFill="1" applyBorder="1" applyAlignment="1">
      <alignment horizontal="left" vertical="top" wrapText="1" indent="2"/>
    </xf>
    <xf numFmtId="0" fontId="25" fillId="2" borderId="0" xfId="0" applyFont="1" applyFill="1" applyBorder="1" applyAlignment="1">
      <alignment vertical="top" wrapText="1"/>
    </xf>
    <xf numFmtId="164" fontId="0" fillId="2" borderId="0" xfId="0" applyNumberFormat="1" applyFill="1"/>
    <xf numFmtId="0" fontId="17" fillId="2" borderId="109" xfId="0" applyFont="1" applyFill="1" applyBorder="1" applyAlignment="1">
      <alignment vertical="top" wrapText="1"/>
    </xf>
    <xf numFmtId="0" fontId="17" fillId="2" borderId="110" xfId="0" applyFont="1" applyFill="1" applyBorder="1" applyAlignment="1">
      <alignment vertical="top" wrapText="1"/>
    </xf>
    <xf numFmtId="0" fontId="23" fillId="2" borderId="104" xfId="0" applyFont="1" applyFill="1" applyBorder="1" applyAlignment="1">
      <alignment vertical="top" wrapText="1"/>
    </xf>
    <xf numFmtId="0" fontId="17" fillId="2" borderId="86" xfId="0" applyFont="1" applyFill="1" applyBorder="1" applyAlignment="1">
      <alignment horizontal="left" vertical="top" wrapText="1" indent="1"/>
    </xf>
    <xf numFmtId="0" fontId="17" fillId="2" borderId="105" xfId="0" applyFont="1" applyFill="1" applyBorder="1" applyAlignment="1">
      <alignment horizontal="left" vertical="top" wrapText="1" indent="1"/>
    </xf>
    <xf numFmtId="0" fontId="17" fillId="2" borderId="79" xfId="0" applyFont="1" applyFill="1" applyBorder="1" applyAlignment="1">
      <alignment horizontal="left" vertical="top" wrapText="1" indent="1"/>
    </xf>
    <xf numFmtId="167" fontId="49" fillId="2" borderId="94" xfId="0" applyNumberFormat="1" applyFont="1" applyFill="1" applyBorder="1" applyAlignment="1">
      <alignment horizontal="left" vertical="top" wrapText="1"/>
    </xf>
    <xf numFmtId="0" fontId="51" fillId="2" borderId="95" xfId="0" applyFont="1" applyFill="1" applyBorder="1" applyAlignment="1">
      <alignment horizontal="left" vertical="top" wrapText="1"/>
    </xf>
    <xf numFmtId="0" fontId="48" fillId="2" borderId="95" xfId="0" applyFont="1" applyFill="1" applyBorder="1" applyAlignment="1">
      <alignment horizontal="left" vertical="top" wrapText="1"/>
    </xf>
    <xf numFmtId="169" fontId="50" fillId="2" borderId="95" xfId="0" applyNumberFormat="1" applyFont="1" applyFill="1" applyBorder="1" applyAlignment="1">
      <alignment horizontal="left" vertical="top" wrapText="1"/>
    </xf>
    <xf numFmtId="169" fontId="50" fillId="2" borderId="96" xfId="0" applyNumberFormat="1" applyFont="1" applyFill="1" applyBorder="1" applyAlignment="1">
      <alignment horizontal="left" vertical="top" wrapText="1"/>
    </xf>
    <xf numFmtId="0" fontId="48" fillId="2" borderId="97" xfId="0" applyFont="1" applyFill="1" applyBorder="1" applyAlignment="1">
      <alignment horizontal="left" vertical="top" wrapText="1"/>
    </xf>
    <xf numFmtId="169" fontId="50" fillId="2" borderId="60" xfId="0" applyNumberFormat="1" applyFont="1" applyFill="1" applyBorder="1" applyAlignment="1">
      <alignment horizontal="right" vertical="top" wrapText="1"/>
    </xf>
    <xf numFmtId="169" fontId="50" fillId="2" borderId="98" xfId="0" applyNumberFormat="1" applyFont="1" applyFill="1" applyBorder="1" applyAlignment="1">
      <alignment horizontal="left" vertical="top" wrapText="1"/>
    </xf>
    <xf numFmtId="0" fontId="22" fillId="2" borderId="79" xfId="0" applyFont="1" applyFill="1" applyBorder="1" applyAlignment="1">
      <alignment horizontal="left" vertical="top" wrapText="1" indent="1"/>
    </xf>
    <xf numFmtId="0" fontId="48" fillId="2" borderId="99" xfId="0" applyFont="1" applyFill="1" applyBorder="1" applyAlignment="1">
      <alignment horizontal="left" vertical="top" wrapText="1"/>
    </xf>
    <xf numFmtId="0" fontId="51" fillId="2" borderId="93" xfId="0" applyFont="1" applyFill="1" applyBorder="1" applyAlignment="1">
      <alignment horizontal="left" vertical="top" wrapText="1"/>
    </xf>
    <xf numFmtId="169" fontId="50" fillId="2" borderId="93" xfId="0" applyNumberFormat="1" applyFont="1" applyFill="1" applyBorder="1" applyAlignment="1">
      <alignment horizontal="right" vertical="top" wrapText="1"/>
    </xf>
    <xf numFmtId="169" fontId="50" fillId="2" borderId="93" xfId="0" applyNumberFormat="1" applyFont="1" applyFill="1" applyBorder="1" applyAlignment="1">
      <alignment horizontal="left" vertical="top" wrapText="1"/>
    </xf>
    <xf numFmtId="169" fontId="50" fillId="2" borderId="100" xfId="0" applyNumberFormat="1" applyFont="1" applyFill="1" applyBorder="1" applyAlignment="1">
      <alignment horizontal="left" vertical="top" wrapText="1"/>
    </xf>
    <xf numFmtId="0" fontId="48" fillId="2" borderId="101" xfId="0" applyFont="1" applyFill="1" applyBorder="1" applyAlignment="1">
      <alignment horizontal="left" vertical="top" wrapText="1"/>
    </xf>
    <xf numFmtId="0" fontId="48" fillId="2" borderId="102" xfId="0" applyFont="1" applyFill="1" applyBorder="1" applyAlignment="1">
      <alignment horizontal="left" vertical="top" wrapText="1"/>
    </xf>
    <xf numFmtId="0" fontId="51" fillId="2" borderId="102" xfId="0" applyFont="1" applyFill="1" applyBorder="1" applyAlignment="1">
      <alignment horizontal="left" vertical="top" wrapText="1"/>
    </xf>
    <xf numFmtId="169" fontId="50" fillId="2" borderId="102" xfId="0" applyNumberFormat="1" applyFont="1" applyFill="1" applyBorder="1" applyAlignment="1">
      <alignment horizontal="right" vertical="top" wrapText="1"/>
    </xf>
    <xf numFmtId="169" fontId="50" fillId="2" borderId="102" xfId="0" applyNumberFormat="1" applyFont="1" applyFill="1" applyBorder="1" applyAlignment="1">
      <alignment horizontal="left" vertical="top" wrapText="1"/>
    </xf>
    <xf numFmtId="169" fontId="50" fillId="2" borderId="103" xfId="0" applyNumberFormat="1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vertical="top" wrapText="1"/>
    </xf>
    <xf numFmtId="0" fontId="22" fillId="2" borderId="6" xfId="0" applyFont="1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 wrapText="1" indent="1"/>
    </xf>
    <xf numFmtId="0" fontId="22" fillId="2" borderId="0" xfId="0" applyFont="1" applyFill="1" applyBorder="1" applyAlignment="1">
      <alignment horizontal="left" vertical="top" wrapText="1" indent="5"/>
    </xf>
    <xf numFmtId="0" fontId="0" fillId="2" borderId="92" xfId="0" applyFill="1" applyBorder="1" applyAlignment="1">
      <alignment vertical="top" wrapText="1"/>
    </xf>
    <xf numFmtId="0" fontId="22" fillId="2" borderId="0" xfId="0" applyFont="1" applyFill="1" applyBorder="1" applyAlignment="1">
      <alignment horizontal="left" vertical="top" wrapText="1" indent="4"/>
    </xf>
    <xf numFmtId="0" fontId="0" fillId="5" borderId="118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5" borderId="119" xfId="0" applyFill="1" applyBorder="1" applyAlignment="1">
      <alignment horizontal="right"/>
    </xf>
    <xf numFmtId="0" fontId="0" fillId="5" borderId="121" xfId="0" applyFill="1" applyBorder="1"/>
    <xf numFmtId="0" fontId="10" fillId="8" borderId="124" xfId="0" applyNumberFormat="1" applyFont="1" applyFill="1" applyBorder="1" applyAlignment="1">
      <alignment horizontal="center"/>
    </xf>
    <xf numFmtId="3" fontId="10" fillId="8" borderId="12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26" fillId="2" borderId="49" xfId="0" applyFont="1" applyFill="1" applyBorder="1" applyAlignment="1">
      <alignment horizontal="center" vertical="top" wrapText="1"/>
    </xf>
    <xf numFmtId="0" fontId="26" fillId="2" borderId="48" xfId="0" applyFont="1" applyFill="1" applyBorder="1" applyAlignment="1">
      <alignment horizontal="center" vertical="top" wrapText="1"/>
    </xf>
    <xf numFmtId="0" fontId="22" fillId="2" borderId="49" xfId="0" applyFont="1" applyFill="1" applyBorder="1" applyAlignment="1">
      <alignment vertical="top" wrapText="1"/>
    </xf>
    <xf numFmtId="0" fontId="22" fillId="2" borderId="48" xfId="0" applyFont="1" applyFill="1" applyBorder="1" applyAlignment="1">
      <alignment vertical="top" wrapText="1"/>
    </xf>
    <xf numFmtId="0" fontId="42" fillId="2" borderId="0" xfId="0" applyFont="1" applyFill="1" applyAlignment="1">
      <alignment vertical="top" wrapText="1"/>
    </xf>
    <xf numFmtId="0" fontId="42" fillId="2" borderId="11" xfId="0" applyFont="1" applyFill="1" applyBorder="1" applyAlignment="1">
      <alignment vertical="top" wrapText="1"/>
    </xf>
    <xf numFmtId="0" fontId="42" fillId="2" borderId="0" xfId="0" applyFont="1" applyFill="1" applyBorder="1" applyAlignment="1">
      <alignment vertical="top" wrapText="1"/>
    </xf>
    <xf numFmtId="0" fontId="42" fillId="2" borderId="23" xfId="0" applyFont="1" applyFill="1" applyBorder="1" applyAlignment="1">
      <alignment vertical="top" wrapText="1"/>
    </xf>
    <xf numFmtId="0" fontId="42" fillId="2" borderId="13" xfId="0" applyFont="1" applyFill="1" applyBorder="1" applyAlignment="1">
      <alignment vertical="top" wrapText="1"/>
    </xf>
    <xf numFmtId="0" fontId="43" fillId="2" borderId="25" xfId="0" applyFont="1" applyFill="1" applyBorder="1" applyAlignment="1">
      <alignment horizontal="left" vertical="top" wrapText="1" indent="3"/>
    </xf>
    <xf numFmtId="0" fontId="43" fillId="2" borderId="24" xfId="0" applyFont="1" applyFill="1" applyBorder="1" applyAlignment="1">
      <alignment horizontal="left" vertical="top" wrapText="1" indent="3"/>
    </xf>
    <xf numFmtId="0" fontId="43" fillId="2" borderId="26" xfId="0" applyFont="1" applyFill="1" applyBorder="1" applyAlignment="1">
      <alignment horizontal="left" vertical="top" wrapText="1" indent="3"/>
    </xf>
    <xf numFmtId="0" fontId="43" fillId="2" borderId="10" xfId="0" applyFont="1" applyFill="1" applyBorder="1" applyAlignment="1">
      <alignment horizontal="left" vertical="top" wrapText="1" indent="3"/>
    </xf>
    <xf numFmtId="0" fontId="44" fillId="2" borderId="27" xfId="0" applyFont="1" applyFill="1" applyBorder="1" applyAlignment="1">
      <alignment vertical="top" wrapText="1"/>
    </xf>
    <xf numFmtId="0" fontId="44" fillId="2" borderId="6" xfId="0" applyFont="1" applyFill="1" applyBorder="1" applyAlignment="1">
      <alignment vertical="top" wrapText="1"/>
    </xf>
    <xf numFmtId="0" fontId="44" fillId="2" borderId="7" xfId="0" applyFont="1" applyFill="1" applyBorder="1" applyAlignment="1">
      <alignment vertical="top" wrapText="1"/>
    </xf>
    <xf numFmtId="0" fontId="43" fillId="2" borderId="14" xfId="0" applyFont="1" applyFill="1" applyBorder="1" applyAlignment="1">
      <alignment horizontal="left" vertical="top" wrapText="1" indent="3"/>
    </xf>
    <xf numFmtId="0" fontId="43" fillId="2" borderId="8" xfId="0" applyFont="1" applyFill="1" applyBorder="1" applyAlignment="1">
      <alignment horizontal="left" vertical="top" wrapText="1" indent="3"/>
    </xf>
    <xf numFmtId="0" fontId="43" fillId="2" borderId="9" xfId="0" applyFont="1" applyFill="1" applyBorder="1" applyAlignment="1">
      <alignment horizontal="left" vertical="top" wrapText="1" indent="3"/>
    </xf>
    <xf numFmtId="0" fontId="44" fillId="2" borderId="24" xfId="0" applyFont="1" applyFill="1" applyBorder="1" applyAlignment="1">
      <alignment vertical="top" wrapText="1"/>
    </xf>
    <xf numFmtId="0" fontId="43" fillId="2" borderId="29" xfId="0" applyFont="1" applyFill="1" applyBorder="1" applyAlignment="1">
      <alignment horizontal="left" vertical="top" wrapText="1" indent="3"/>
    </xf>
    <xf numFmtId="0" fontId="43" fillId="2" borderId="30" xfId="0" applyFont="1" applyFill="1" applyBorder="1" applyAlignment="1">
      <alignment horizontal="left" vertical="top" wrapText="1" indent="3"/>
    </xf>
    <xf numFmtId="0" fontId="43" fillId="2" borderId="23" xfId="0" applyFont="1" applyFill="1" applyBorder="1" applyAlignment="1">
      <alignment horizontal="left" vertical="top" wrapText="1" indent="2"/>
    </xf>
    <xf numFmtId="0" fontId="43" fillId="2" borderId="12" xfId="0" applyFont="1" applyFill="1" applyBorder="1" applyAlignment="1">
      <alignment horizontal="left" vertical="top" wrapText="1" indent="2"/>
    </xf>
    <xf numFmtId="0" fontId="43" fillId="2" borderId="15" xfId="0" applyFont="1" applyFill="1" applyBorder="1" applyAlignment="1">
      <alignment horizontal="left" vertical="top" wrapText="1" indent="3"/>
    </xf>
    <xf numFmtId="0" fontId="43" fillId="2" borderId="28" xfId="0" applyFont="1" applyFill="1" applyBorder="1" applyAlignment="1">
      <alignment horizontal="left" vertical="top" wrapText="1" indent="3"/>
    </xf>
    <xf numFmtId="0" fontId="43" fillId="2" borderId="15" xfId="0" applyFont="1" applyFill="1" applyBorder="1" applyAlignment="1">
      <alignment horizontal="center" vertical="top" wrapText="1"/>
    </xf>
    <xf numFmtId="0" fontId="43" fillId="2" borderId="28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9" fillId="10" borderId="0" xfId="0" applyFont="1" applyFill="1" applyBorder="1" applyAlignment="1">
      <alignment horizontal="left" vertical="top" wrapText="1"/>
    </xf>
    <xf numFmtId="0" fontId="39" fillId="10" borderId="16" xfId="0" applyFont="1" applyFill="1" applyBorder="1" applyAlignment="1">
      <alignment horizontal="center" vertical="top" wrapText="1"/>
    </xf>
    <xf numFmtId="0" fontId="39" fillId="10" borderId="17" xfId="0" applyFont="1" applyFill="1" applyBorder="1" applyAlignment="1">
      <alignment horizontal="center" vertical="top" wrapText="1"/>
    </xf>
    <xf numFmtId="0" fontId="39" fillId="10" borderId="18" xfId="0" applyFont="1" applyFill="1" applyBorder="1" applyAlignment="1">
      <alignment horizontal="center" vertical="top" wrapText="1"/>
    </xf>
    <xf numFmtId="0" fontId="39" fillId="10" borderId="44" xfId="0" applyFont="1" applyFill="1" applyBorder="1" applyAlignment="1">
      <alignment horizontal="left" vertical="center" wrapText="1"/>
    </xf>
    <xf numFmtId="0" fontId="39" fillId="10" borderId="45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top" wrapText="1" indent="2"/>
    </xf>
    <xf numFmtId="0" fontId="17" fillId="2" borderId="28" xfId="0" applyFont="1" applyFill="1" applyBorder="1" applyAlignment="1">
      <alignment horizontal="left" vertical="top" wrapText="1" indent="2"/>
    </xf>
    <xf numFmtId="0" fontId="17" fillId="2" borderId="29" xfId="0" applyFont="1" applyFill="1" applyBorder="1" applyAlignment="1">
      <alignment horizontal="left" vertical="top" wrapText="1" indent="2"/>
    </xf>
    <xf numFmtId="0" fontId="17" fillId="2" borderId="30" xfId="0" applyFont="1" applyFill="1" applyBorder="1" applyAlignment="1">
      <alignment horizontal="left" vertical="top" wrapText="1" indent="2"/>
    </xf>
    <xf numFmtId="0" fontId="17" fillId="2" borderId="82" xfId="0" applyFont="1" applyFill="1" applyBorder="1" applyAlignment="1">
      <alignment horizontal="left" vertical="top" wrapText="1" indent="3"/>
    </xf>
    <xf numFmtId="0" fontId="17" fillId="2" borderId="83" xfId="0" applyFont="1" applyFill="1" applyBorder="1" applyAlignment="1">
      <alignment horizontal="left" vertical="top" wrapText="1" indent="3"/>
    </xf>
    <xf numFmtId="0" fontId="17" fillId="2" borderId="23" xfId="0" applyFont="1" applyFill="1" applyBorder="1" applyAlignment="1">
      <alignment horizontal="left" vertical="top" wrapText="1" indent="2"/>
    </xf>
    <xf numFmtId="0" fontId="17" fillId="2" borderId="12" xfId="0" applyFont="1" applyFill="1" applyBorder="1" applyAlignment="1">
      <alignment horizontal="left" vertical="top" wrapText="1" indent="2"/>
    </xf>
    <xf numFmtId="0" fontId="0" fillId="2" borderId="87" xfId="0" applyFill="1" applyBorder="1" applyAlignment="1">
      <alignment vertical="top" wrapText="1"/>
    </xf>
    <xf numFmtId="0" fontId="0" fillId="2" borderId="83" xfId="0" applyFill="1" applyBorder="1" applyAlignment="1">
      <alignment vertical="top" wrapText="1"/>
    </xf>
    <xf numFmtId="0" fontId="0" fillId="2" borderId="88" xfId="0" applyFill="1" applyBorder="1" applyAlignment="1">
      <alignment vertical="top" wrapText="1"/>
    </xf>
    <xf numFmtId="0" fontId="0" fillId="2" borderId="89" xfId="0" applyFill="1" applyBorder="1" applyAlignment="1">
      <alignment vertical="top" wrapText="1"/>
    </xf>
    <xf numFmtId="0" fontId="17" fillId="2" borderId="8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17" fillId="2" borderId="113" xfId="0" applyFont="1" applyFill="1" applyBorder="1" applyAlignment="1">
      <alignment horizontal="center" vertical="center" wrapText="1"/>
    </xf>
    <xf numFmtId="0" fontId="17" fillId="2" borderId="114" xfId="0" applyFont="1" applyFill="1" applyBorder="1" applyAlignment="1">
      <alignment horizontal="center" vertical="center" wrapText="1"/>
    </xf>
    <xf numFmtId="0" fontId="55" fillId="2" borderId="106" xfId="0" applyFont="1" applyFill="1" applyBorder="1" applyAlignment="1">
      <alignment horizontal="center" vertical="center" wrapText="1"/>
    </xf>
    <xf numFmtId="0" fontId="55" fillId="2" borderId="107" xfId="0" applyFont="1" applyFill="1" applyBorder="1" applyAlignment="1">
      <alignment horizontal="center" vertical="center" wrapText="1"/>
    </xf>
    <xf numFmtId="0" fontId="55" fillId="2" borderId="10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vertical="top" wrapText="1"/>
    </xf>
    <xf numFmtId="0" fontId="23" fillId="2" borderId="24" xfId="0" applyFont="1" applyFill="1" applyBorder="1" applyAlignment="1">
      <alignment vertical="top" wrapText="1"/>
    </xf>
    <xf numFmtId="0" fontId="0" fillId="5" borderId="115" xfId="0" applyFill="1" applyBorder="1" applyAlignment="1">
      <alignment horizontal="center"/>
    </xf>
    <xf numFmtId="0" fontId="0" fillId="5" borderId="116" xfId="0" applyFill="1" applyBorder="1" applyAlignment="1">
      <alignment horizontal="center"/>
    </xf>
    <xf numFmtId="0" fontId="0" fillId="5" borderId="117" xfId="0" applyFill="1" applyBorder="1" applyAlignment="1">
      <alignment horizontal="center"/>
    </xf>
    <xf numFmtId="0" fontId="0" fillId="11" borderId="118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19" xfId="0" applyFill="1" applyBorder="1" applyAlignment="1">
      <alignment horizontal="center"/>
    </xf>
  </cellXfs>
  <cellStyles count="6">
    <cellStyle name="Hipervínculo" xfId="2" builtinId="8"/>
    <cellStyle name="Millares 2" xfId="5"/>
    <cellStyle name="Normal" xfId="0" builtinId="0"/>
    <cellStyle name="Normal 2" xfId="3"/>
    <cellStyle name="Normal 3" xfId="4"/>
    <cellStyle name="Porcentaje" xfId="1" builtinId="5"/>
  </cellStyles>
  <dxfs count="0"/>
  <tableStyles count="0" defaultTableStyle="TableStyleMedium9" defaultPivotStyle="PivotStyleLight16"/>
  <colors>
    <mruColors>
      <color rgb="FFF5F7D7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2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Emisión anual</a:t>
            </a:r>
            <a:r>
              <a:rPr lang="en-US" sz="2000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de </a:t>
            </a:r>
            <a:r>
              <a:rPr lang="en-US" sz="2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CO (t)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CO (t)</c:v>
          </c:tx>
          <c:cat>
            <c:numRef>
              <c:f>'Input Gráficos'!$E$5:$E$29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'Input Gráficos'!$F$5:$F$29</c:f>
              <c:numCache>
                <c:formatCode>##,###,##0;;</c:formatCode>
                <c:ptCount val="25"/>
                <c:pt idx="0">
                  <c:v>2118440</c:v>
                </c:pt>
                <c:pt idx="1">
                  <c:v>2169789</c:v>
                </c:pt>
                <c:pt idx="2">
                  <c:v>2240015</c:v>
                </c:pt>
                <c:pt idx="3">
                  <c:v>2039828</c:v>
                </c:pt>
                <c:pt idx="4">
                  <c:v>1917292</c:v>
                </c:pt>
                <c:pt idx="5">
                  <c:v>1686574</c:v>
                </c:pt>
                <c:pt idx="6">
                  <c:v>1715982</c:v>
                </c:pt>
                <c:pt idx="7">
                  <c:v>1540841</c:v>
                </c:pt>
                <c:pt idx="8">
                  <c:v>1482234</c:v>
                </c:pt>
                <c:pt idx="9">
                  <c:v>1328444</c:v>
                </c:pt>
                <c:pt idx="10">
                  <c:v>1140989</c:v>
                </c:pt>
                <c:pt idx="11">
                  <c:v>1044210</c:v>
                </c:pt>
                <c:pt idx="12">
                  <c:v>887485</c:v>
                </c:pt>
                <c:pt idx="13">
                  <c:v>785228</c:v>
                </c:pt>
                <c:pt idx="14">
                  <c:v>685645</c:v>
                </c:pt>
                <c:pt idx="15">
                  <c:v>576975</c:v>
                </c:pt>
                <c:pt idx="16">
                  <c:v>484562</c:v>
                </c:pt>
                <c:pt idx="17">
                  <c:v>428863</c:v>
                </c:pt>
                <c:pt idx="18">
                  <c:v>353085</c:v>
                </c:pt>
                <c:pt idx="19">
                  <c:v>309417</c:v>
                </c:pt>
                <c:pt idx="20">
                  <c:v>275741</c:v>
                </c:pt>
                <c:pt idx="21">
                  <c:v>235299</c:v>
                </c:pt>
                <c:pt idx="22" formatCode="#,##0">
                  <c:v>216447</c:v>
                </c:pt>
                <c:pt idx="23" formatCode="#,##0">
                  <c:v>273918</c:v>
                </c:pt>
                <c:pt idx="24" formatCode="#,##0">
                  <c:v>274388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50080"/>
        <c:axId val="298351616"/>
      </c:lineChart>
      <c:catAx>
        <c:axId val="29835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/>
        </c:spPr>
        <c:crossAx val="298351616"/>
        <c:crosses val="autoZero"/>
        <c:auto val="1"/>
        <c:lblAlgn val="ctr"/>
        <c:lblOffset val="100"/>
        <c:noMultiLvlLbl val="0"/>
      </c:catAx>
      <c:valAx>
        <c:axId val="29835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>
                    <a:latin typeface="Garamond" pitchFamily="18" charset="0"/>
                  </a:rPr>
                  <a:t>Toneladas</a:t>
                </a:r>
              </a:p>
            </c:rich>
          </c:tx>
          <c:overlay val="0"/>
        </c:title>
        <c:numFmt formatCode="##,###,##0;;" sourceLinked="1"/>
        <c:majorTickMark val="none"/>
        <c:minorTickMark val="none"/>
        <c:tickLblPos val="nextTo"/>
        <c:crossAx val="2983500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20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Emisión anual</a:t>
            </a:r>
            <a:r>
              <a:rPr lang="en-US" sz="2000" b="1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de </a:t>
            </a:r>
            <a:r>
              <a:rPr lang="en-US" sz="20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COVNM (t)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COVNM (t)</c:v>
          </c:tx>
          <c:cat>
            <c:numRef>
              <c:f>'Input Gráficos'!$H$5:$H$29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'Input Gráficos'!$I$5:$I$29</c:f>
              <c:numCache>
                <c:formatCode>#,##0</c:formatCode>
                <c:ptCount val="25"/>
                <c:pt idx="0">
                  <c:v>287376</c:v>
                </c:pt>
                <c:pt idx="1">
                  <c:v>305832</c:v>
                </c:pt>
                <c:pt idx="2">
                  <c:v>325332</c:v>
                </c:pt>
                <c:pt idx="3">
                  <c:v>300474</c:v>
                </c:pt>
                <c:pt idx="4">
                  <c:v>301036</c:v>
                </c:pt>
                <c:pt idx="5">
                  <c:v>278528</c:v>
                </c:pt>
                <c:pt idx="6">
                  <c:v>290305</c:v>
                </c:pt>
                <c:pt idx="7">
                  <c:v>271711</c:v>
                </c:pt>
                <c:pt idx="8">
                  <c:v>278373</c:v>
                </c:pt>
                <c:pt idx="9">
                  <c:v>258741</c:v>
                </c:pt>
                <c:pt idx="10">
                  <c:v>227571</c:v>
                </c:pt>
                <c:pt idx="11">
                  <c:v>217063</c:v>
                </c:pt>
                <c:pt idx="12">
                  <c:v>134293</c:v>
                </c:pt>
                <c:pt idx="13">
                  <c:v>121960</c:v>
                </c:pt>
                <c:pt idx="14">
                  <c:v>105200</c:v>
                </c:pt>
                <c:pt idx="15">
                  <c:v>87402</c:v>
                </c:pt>
                <c:pt idx="16">
                  <c:v>70198</c:v>
                </c:pt>
                <c:pt idx="17">
                  <c:v>61055</c:v>
                </c:pt>
                <c:pt idx="18">
                  <c:v>49368</c:v>
                </c:pt>
                <c:pt idx="19">
                  <c:v>43343</c:v>
                </c:pt>
                <c:pt idx="20">
                  <c:v>38079</c:v>
                </c:pt>
                <c:pt idx="21">
                  <c:v>30321</c:v>
                </c:pt>
                <c:pt idx="22">
                  <c:v>26548</c:v>
                </c:pt>
                <c:pt idx="23">
                  <c:v>30113</c:v>
                </c:pt>
                <c:pt idx="24">
                  <c:v>30154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78368"/>
        <c:axId val="298379904"/>
      </c:lineChart>
      <c:catAx>
        <c:axId val="29837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/>
        </c:spPr>
        <c:crossAx val="298379904"/>
        <c:crosses val="autoZero"/>
        <c:auto val="1"/>
        <c:lblAlgn val="ctr"/>
        <c:lblOffset val="100"/>
        <c:noMultiLvlLbl val="0"/>
      </c:catAx>
      <c:valAx>
        <c:axId val="298379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>
                    <a:latin typeface="Garamond" pitchFamily="18" charset="0"/>
                  </a:rPr>
                  <a:t>Toneladas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98378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2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Emisión anual</a:t>
            </a:r>
            <a:r>
              <a:rPr lang="en-US" sz="2000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de NO</a:t>
            </a:r>
            <a:r>
              <a:rPr lang="en-US" sz="2000" baseline="-25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x</a:t>
            </a:r>
            <a:r>
              <a:rPr lang="en-US" sz="2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(t)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NOx (t)</c:v>
          </c:tx>
          <c:cat>
            <c:numRef>
              <c:f>'Input Gráficos'!$K$5:$K$29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'Input Gráficos'!$L$5:$L$29</c:f>
              <c:numCache>
                <c:formatCode>##,###,##0;;</c:formatCode>
                <c:ptCount val="25"/>
                <c:pt idx="0">
                  <c:v>584784</c:v>
                </c:pt>
                <c:pt idx="1">
                  <c:v>617777</c:v>
                </c:pt>
                <c:pt idx="2">
                  <c:v>659988</c:v>
                </c:pt>
                <c:pt idx="3">
                  <c:v>636270</c:v>
                </c:pt>
                <c:pt idx="4">
                  <c:v>627458</c:v>
                </c:pt>
                <c:pt idx="5">
                  <c:v>586471</c:v>
                </c:pt>
                <c:pt idx="6">
                  <c:v>586690</c:v>
                </c:pt>
                <c:pt idx="7">
                  <c:v>547399</c:v>
                </c:pt>
                <c:pt idx="8">
                  <c:v>543491</c:v>
                </c:pt>
                <c:pt idx="9">
                  <c:v>536300</c:v>
                </c:pt>
                <c:pt idx="10">
                  <c:v>533560</c:v>
                </c:pt>
                <c:pt idx="11">
                  <c:v>520255</c:v>
                </c:pt>
                <c:pt idx="12">
                  <c:v>510295</c:v>
                </c:pt>
                <c:pt idx="13">
                  <c:v>506896</c:v>
                </c:pt>
                <c:pt idx="14">
                  <c:v>520498</c:v>
                </c:pt>
                <c:pt idx="15">
                  <c:v>510341</c:v>
                </c:pt>
                <c:pt idx="16">
                  <c:v>491504</c:v>
                </c:pt>
                <c:pt idx="17">
                  <c:v>484126</c:v>
                </c:pt>
                <c:pt idx="18">
                  <c:v>437111</c:v>
                </c:pt>
                <c:pt idx="19">
                  <c:v>393618</c:v>
                </c:pt>
                <c:pt idx="20">
                  <c:v>368294</c:v>
                </c:pt>
                <c:pt idx="21">
                  <c:v>337141</c:v>
                </c:pt>
                <c:pt idx="22" formatCode="#,##0">
                  <c:v>313941</c:v>
                </c:pt>
                <c:pt idx="23" formatCode="#,##0">
                  <c:v>311387</c:v>
                </c:pt>
                <c:pt idx="24" formatCode="#,##0">
                  <c:v>318168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887296"/>
        <c:axId val="302888832"/>
      </c:lineChart>
      <c:catAx>
        <c:axId val="30288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/>
        </c:spPr>
        <c:crossAx val="302888832"/>
        <c:crosses val="autoZero"/>
        <c:auto val="1"/>
        <c:lblAlgn val="ctr"/>
        <c:lblOffset val="100"/>
        <c:noMultiLvlLbl val="0"/>
      </c:catAx>
      <c:valAx>
        <c:axId val="302888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>
                    <a:latin typeface="Garamond" pitchFamily="18" charset="0"/>
                  </a:rPr>
                  <a:t>Toneladas</a:t>
                </a:r>
              </a:p>
            </c:rich>
          </c:tx>
          <c:overlay val="0"/>
        </c:title>
        <c:numFmt formatCode="##,###,##0;;" sourceLinked="1"/>
        <c:majorTickMark val="none"/>
        <c:minorTickMark val="none"/>
        <c:tickLblPos val="nextTo"/>
        <c:crossAx val="302887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2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Emisión anual</a:t>
            </a:r>
            <a:r>
              <a:rPr lang="en-US" sz="2000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de N</a:t>
            </a:r>
            <a:r>
              <a:rPr lang="en-US" sz="2000" baseline="-25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2</a:t>
            </a:r>
            <a:r>
              <a:rPr lang="en-US" sz="2000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O</a:t>
            </a:r>
            <a:r>
              <a:rPr lang="en-US" sz="2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(t) </a:t>
            </a:r>
          </a:p>
        </c:rich>
      </c:tx>
      <c:layout>
        <c:manualLayout>
          <c:xMode val="edge"/>
          <c:yMode val="edge"/>
          <c:x val="0.32679633321302232"/>
          <c:y val="1.763888888888889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N2O (t)</c:v>
          </c:tx>
          <c:cat>
            <c:numRef>
              <c:f>'Input Gráficos'!$N$5:$N$29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'Input Gráficos'!$O$5:$O$29</c:f>
              <c:numCache>
                <c:formatCode>#,##0</c:formatCode>
                <c:ptCount val="25"/>
                <c:pt idx="0">
                  <c:v>1596.3</c:v>
                </c:pt>
                <c:pt idx="1">
                  <c:v>1665.1</c:v>
                </c:pt>
                <c:pt idx="2">
                  <c:v>1760.8</c:v>
                </c:pt>
                <c:pt idx="3">
                  <c:v>1870</c:v>
                </c:pt>
                <c:pt idx="4">
                  <c:v>2178.8000000000002</c:v>
                </c:pt>
                <c:pt idx="5">
                  <c:v>2419.6999999999998</c:v>
                </c:pt>
                <c:pt idx="6">
                  <c:v>2841.5</c:v>
                </c:pt>
                <c:pt idx="7">
                  <c:v>3123.8</c:v>
                </c:pt>
                <c:pt idx="8">
                  <c:v>3591</c:v>
                </c:pt>
                <c:pt idx="9">
                  <c:v>4044.9</c:v>
                </c:pt>
                <c:pt idx="10">
                  <c:v>4315.1000000000004</c:v>
                </c:pt>
                <c:pt idx="11">
                  <c:v>2802.4</c:v>
                </c:pt>
                <c:pt idx="12">
                  <c:v>2790.9</c:v>
                </c:pt>
                <c:pt idx="13">
                  <c:v>2798.8</c:v>
                </c:pt>
                <c:pt idx="14">
                  <c:v>2716.5</c:v>
                </c:pt>
                <c:pt idx="15">
                  <c:v>2727.8</c:v>
                </c:pt>
                <c:pt idx="16">
                  <c:v>2769.1</c:v>
                </c:pt>
                <c:pt idx="17">
                  <c:v>2842.3</c:v>
                </c:pt>
                <c:pt idx="18">
                  <c:v>2742.3</c:v>
                </c:pt>
                <c:pt idx="19">
                  <c:v>2527.1</c:v>
                </c:pt>
                <c:pt idx="20">
                  <c:v>2550</c:v>
                </c:pt>
                <c:pt idx="21">
                  <c:v>2511.9</c:v>
                </c:pt>
                <c:pt idx="22">
                  <c:v>2457</c:v>
                </c:pt>
                <c:pt idx="23">
                  <c:v>1984</c:v>
                </c:pt>
                <c:pt idx="24">
                  <c:v>2021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906752"/>
        <c:axId val="302912640"/>
      </c:lineChart>
      <c:catAx>
        <c:axId val="302906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/>
        </c:spPr>
        <c:crossAx val="302912640"/>
        <c:crosses val="autoZero"/>
        <c:auto val="1"/>
        <c:lblAlgn val="ctr"/>
        <c:lblOffset val="100"/>
        <c:noMultiLvlLbl val="0"/>
      </c:catAx>
      <c:valAx>
        <c:axId val="302912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>
                    <a:latin typeface="Garamond" pitchFamily="18" charset="0"/>
                  </a:rPr>
                  <a:t>Toneladas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3029067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2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Emisión anual</a:t>
            </a:r>
            <a:r>
              <a:rPr lang="en-US" sz="2000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de NH</a:t>
            </a:r>
            <a:r>
              <a:rPr lang="en-US" sz="2000" baseline="-25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3</a:t>
            </a:r>
            <a:r>
              <a:rPr lang="en-US" sz="2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(t)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NH3 (t)</c:v>
          </c:tx>
          <c:cat>
            <c:numRef>
              <c:f>'Input Gráficos'!$Q$5:$Q$29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'Input Gráficos'!$R$5:$R$29</c:f>
              <c:numCache>
                <c:formatCode>#,##0</c:formatCode>
                <c:ptCount val="25"/>
                <c:pt idx="0">
                  <c:v>355.4</c:v>
                </c:pt>
                <c:pt idx="1">
                  <c:v>373.7</c:v>
                </c:pt>
                <c:pt idx="2">
                  <c:v>401</c:v>
                </c:pt>
                <c:pt idx="3">
                  <c:v>779.7</c:v>
                </c:pt>
                <c:pt idx="4">
                  <c:v>1579</c:v>
                </c:pt>
                <c:pt idx="5">
                  <c:v>2157.3000000000002</c:v>
                </c:pt>
                <c:pt idx="6">
                  <c:v>2987</c:v>
                </c:pt>
                <c:pt idx="7">
                  <c:v>3806.2</c:v>
                </c:pt>
                <c:pt idx="8">
                  <c:v>4808.8999999999996</c:v>
                </c:pt>
                <c:pt idx="9">
                  <c:v>5936.7</c:v>
                </c:pt>
                <c:pt idx="10">
                  <c:v>6326.3</c:v>
                </c:pt>
                <c:pt idx="11">
                  <c:v>6453.3</c:v>
                </c:pt>
                <c:pt idx="12">
                  <c:v>7424.3</c:v>
                </c:pt>
                <c:pt idx="13">
                  <c:v>7093</c:v>
                </c:pt>
                <c:pt idx="14">
                  <c:v>6842.2</c:v>
                </c:pt>
                <c:pt idx="15">
                  <c:v>6487</c:v>
                </c:pt>
                <c:pt idx="16">
                  <c:v>5877.5</c:v>
                </c:pt>
                <c:pt idx="17">
                  <c:v>5352.1</c:v>
                </c:pt>
                <c:pt idx="18">
                  <c:v>4802.3</c:v>
                </c:pt>
                <c:pt idx="19">
                  <c:v>4437.7</c:v>
                </c:pt>
                <c:pt idx="20">
                  <c:v>4027</c:v>
                </c:pt>
                <c:pt idx="21">
                  <c:v>3736.9</c:v>
                </c:pt>
                <c:pt idx="22">
                  <c:v>3621</c:v>
                </c:pt>
                <c:pt idx="23">
                  <c:v>2437</c:v>
                </c:pt>
                <c:pt idx="24">
                  <c:v>2429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954752"/>
        <c:axId val="302956544"/>
      </c:lineChart>
      <c:catAx>
        <c:axId val="302954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/>
        </c:spPr>
        <c:crossAx val="302956544"/>
        <c:crosses val="autoZero"/>
        <c:auto val="1"/>
        <c:lblAlgn val="ctr"/>
        <c:lblOffset val="100"/>
        <c:noMultiLvlLbl val="0"/>
      </c:catAx>
      <c:valAx>
        <c:axId val="302956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>
                    <a:latin typeface="Garamond" pitchFamily="18" charset="0"/>
                  </a:rPr>
                  <a:t>Toneladas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3029547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2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Emisión anual</a:t>
            </a:r>
            <a:r>
              <a:rPr lang="en-US" sz="2000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de </a:t>
            </a:r>
            <a:r>
              <a:rPr lang="en-US" sz="2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CO</a:t>
            </a:r>
            <a:r>
              <a:rPr lang="en-US" sz="2000" baseline="-25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2</a:t>
            </a:r>
            <a:r>
              <a:rPr lang="en-US" sz="2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(kt)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CO2 (kt)</c:v>
          </c:tx>
          <c:cat>
            <c:numRef>
              <c:f>'Input Gráficos'!$B$5:$B$29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'Input Gráficos'!$C$5:$C$29</c:f>
              <c:numCache>
                <c:formatCode>##,###,##0;;</c:formatCode>
                <c:ptCount val="25"/>
                <c:pt idx="0">
                  <c:v>51201</c:v>
                </c:pt>
                <c:pt idx="1">
                  <c:v>54147</c:v>
                </c:pt>
                <c:pt idx="2">
                  <c:v>57480</c:v>
                </c:pt>
                <c:pt idx="3">
                  <c:v>56667</c:v>
                </c:pt>
                <c:pt idx="4">
                  <c:v>59743</c:v>
                </c:pt>
                <c:pt idx="5">
                  <c:v>60562</c:v>
                </c:pt>
                <c:pt idx="6">
                  <c:v>64492</c:v>
                </c:pt>
                <c:pt idx="7">
                  <c:v>65170</c:v>
                </c:pt>
                <c:pt idx="8">
                  <c:v>71481</c:v>
                </c:pt>
                <c:pt idx="9">
                  <c:v>75182</c:v>
                </c:pt>
                <c:pt idx="10">
                  <c:v>77150</c:v>
                </c:pt>
                <c:pt idx="11">
                  <c:v>80941</c:v>
                </c:pt>
                <c:pt idx="12">
                  <c:v>82786</c:v>
                </c:pt>
                <c:pt idx="13">
                  <c:v>86578</c:v>
                </c:pt>
                <c:pt idx="14">
                  <c:v>89726</c:v>
                </c:pt>
                <c:pt idx="15">
                  <c:v>92245</c:v>
                </c:pt>
                <c:pt idx="16">
                  <c:v>95043</c:v>
                </c:pt>
                <c:pt idx="17">
                  <c:v>97855</c:v>
                </c:pt>
                <c:pt idx="18">
                  <c:v>92630</c:v>
                </c:pt>
                <c:pt idx="19">
                  <c:v>86538</c:v>
                </c:pt>
                <c:pt idx="20">
                  <c:v>83319</c:v>
                </c:pt>
                <c:pt idx="21">
                  <c:v>78890</c:v>
                </c:pt>
                <c:pt idx="22" formatCode="#,##0">
                  <c:v>73428</c:v>
                </c:pt>
                <c:pt idx="23" formatCode="#,##0">
                  <c:v>69515.489876315187</c:v>
                </c:pt>
                <c:pt idx="24" formatCode="#,##0">
                  <c:v>70719.743423763663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477504"/>
        <c:axId val="305479040"/>
      </c:lineChart>
      <c:catAx>
        <c:axId val="305477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/>
        </c:spPr>
        <c:crossAx val="305479040"/>
        <c:crosses val="autoZero"/>
        <c:auto val="1"/>
        <c:lblAlgn val="ctr"/>
        <c:lblOffset val="100"/>
        <c:noMultiLvlLbl val="0"/>
      </c:catAx>
      <c:valAx>
        <c:axId val="305479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>
                    <a:latin typeface="Garamond" pitchFamily="18" charset="0"/>
                  </a:rPr>
                  <a:t>Kilotoneladas</a:t>
                </a:r>
              </a:p>
            </c:rich>
          </c:tx>
          <c:overlay val="0"/>
        </c:title>
        <c:numFmt formatCode="##,###,##0;;" sourceLinked="1"/>
        <c:majorTickMark val="none"/>
        <c:minorTickMark val="none"/>
        <c:tickLblPos val="nextTo"/>
        <c:crossAx val="305477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20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Emisión anual</a:t>
            </a:r>
            <a:r>
              <a:rPr lang="en-US" sz="2000" b="1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de SO</a:t>
            </a:r>
            <a:r>
              <a:rPr lang="en-US" sz="2000" b="1" baseline="-25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2</a:t>
            </a:r>
            <a:r>
              <a:rPr lang="en-US" sz="20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(t) </a:t>
            </a:r>
          </a:p>
        </c:rich>
      </c:tx>
      <c:layout>
        <c:manualLayout>
          <c:xMode val="edge"/>
          <c:yMode val="edge"/>
          <c:x val="0.33104411111111132"/>
          <c:y val="1.46990740740740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714333333334181E-2"/>
          <c:y val="0.11642407407407412"/>
          <c:w val="0.8829412222222226"/>
          <c:h val="0.7690458333333432"/>
        </c:manualLayout>
      </c:layout>
      <c:lineChart>
        <c:grouping val="standard"/>
        <c:varyColors val="0"/>
        <c:ser>
          <c:idx val="1"/>
          <c:order val="0"/>
          <c:tx>
            <c:v>SO2 (t)</c:v>
          </c:tx>
          <c:cat>
            <c:numRef>
              <c:f>'Input Gráficos'!$T$5:$T$29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'Input Gráficos'!$U$5:$U$29</c:f>
              <c:numCache>
                <c:formatCode>##,###,##0;;</c:formatCode>
                <c:ptCount val="25"/>
                <c:pt idx="0">
                  <c:v>55170</c:v>
                </c:pt>
                <c:pt idx="1">
                  <c:v>58444</c:v>
                </c:pt>
                <c:pt idx="2">
                  <c:v>61574</c:v>
                </c:pt>
                <c:pt idx="3">
                  <c:v>60951</c:v>
                </c:pt>
                <c:pt idx="4">
                  <c:v>64491</c:v>
                </c:pt>
                <c:pt idx="5">
                  <c:v>50269</c:v>
                </c:pt>
                <c:pt idx="6">
                  <c:v>50649</c:v>
                </c:pt>
                <c:pt idx="7">
                  <c:v>23202</c:v>
                </c:pt>
                <c:pt idx="8">
                  <c:v>24024</c:v>
                </c:pt>
                <c:pt idx="9">
                  <c:v>24184</c:v>
                </c:pt>
                <c:pt idx="10">
                  <c:v>16597</c:v>
                </c:pt>
                <c:pt idx="11">
                  <c:v>13758</c:v>
                </c:pt>
                <c:pt idx="12">
                  <c:v>12017</c:v>
                </c:pt>
                <c:pt idx="13">
                  <c:v>12757</c:v>
                </c:pt>
                <c:pt idx="14">
                  <c:v>13432</c:v>
                </c:pt>
                <c:pt idx="15">
                  <c:v>2329</c:v>
                </c:pt>
                <c:pt idx="16">
                  <c:v>2402</c:v>
                </c:pt>
                <c:pt idx="17">
                  <c:v>2473</c:v>
                </c:pt>
                <c:pt idx="18">
                  <c:v>2343</c:v>
                </c:pt>
                <c:pt idx="19">
                  <c:v>437</c:v>
                </c:pt>
                <c:pt idx="20">
                  <c:v>421</c:v>
                </c:pt>
                <c:pt idx="21">
                  <c:v>398</c:v>
                </c:pt>
                <c:pt idx="22">
                  <c:v>371</c:v>
                </c:pt>
                <c:pt idx="23" formatCode="#,##0">
                  <c:v>330</c:v>
                </c:pt>
                <c:pt idx="24" formatCode="#,##0">
                  <c:v>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505408"/>
        <c:axId val="305506944"/>
      </c:lineChart>
      <c:catAx>
        <c:axId val="305505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/>
        </c:spPr>
        <c:crossAx val="305506944"/>
        <c:crosses val="autoZero"/>
        <c:auto val="1"/>
        <c:lblAlgn val="ctr"/>
        <c:lblOffset val="100"/>
        <c:noMultiLvlLbl val="0"/>
      </c:catAx>
      <c:valAx>
        <c:axId val="305506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>
                    <a:latin typeface="Garamond" pitchFamily="18" charset="0"/>
                  </a:rPr>
                  <a:t>Toneladas</a:t>
                </a:r>
              </a:p>
            </c:rich>
          </c:tx>
          <c:overlay val="0"/>
        </c:title>
        <c:numFmt formatCode="##,###,##0;;" sourceLinked="1"/>
        <c:majorTickMark val="none"/>
        <c:minorTickMark val="none"/>
        <c:tickLblPos val="nextTo"/>
        <c:crossAx val="305505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20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Emisión anual</a:t>
            </a:r>
            <a:r>
              <a:rPr lang="en-US" sz="2000" b="1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de CH</a:t>
            </a:r>
            <a:r>
              <a:rPr lang="en-US" sz="2000" b="1" baseline="-2500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4</a:t>
            </a:r>
            <a:r>
              <a:rPr lang="en-US" sz="20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(t)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CH4 (t)</c:v>
          </c:tx>
          <c:cat>
            <c:numRef>
              <c:f>'Input Gráficos'!$W$5:$W$29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'Input Gráficos'!$X$5:$X$29</c:f>
              <c:numCache>
                <c:formatCode>##,###,##0;;</c:formatCode>
                <c:ptCount val="25"/>
                <c:pt idx="0">
                  <c:v>15000</c:v>
                </c:pt>
                <c:pt idx="1">
                  <c:v>15966</c:v>
                </c:pt>
                <c:pt idx="2">
                  <c:v>17151</c:v>
                </c:pt>
                <c:pt idx="3">
                  <c:v>16023</c:v>
                </c:pt>
                <c:pt idx="4">
                  <c:v>16152</c:v>
                </c:pt>
                <c:pt idx="5">
                  <c:v>14871</c:v>
                </c:pt>
                <c:pt idx="6">
                  <c:v>15095</c:v>
                </c:pt>
                <c:pt idx="7">
                  <c:v>14282</c:v>
                </c:pt>
                <c:pt idx="8">
                  <c:v>14252</c:v>
                </c:pt>
                <c:pt idx="9">
                  <c:v>13354</c:v>
                </c:pt>
                <c:pt idx="10">
                  <c:v>11960</c:v>
                </c:pt>
                <c:pt idx="11">
                  <c:v>11350</c:v>
                </c:pt>
                <c:pt idx="12">
                  <c:v>9555</c:v>
                </c:pt>
                <c:pt idx="13">
                  <c:v>9094</c:v>
                </c:pt>
                <c:pt idx="14">
                  <c:v>8313</c:v>
                </c:pt>
                <c:pt idx="15">
                  <c:v>7698</c:v>
                </c:pt>
                <c:pt idx="16">
                  <c:v>6857</c:v>
                </c:pt>
                <c:pt idx="17">
                  <c:v>6287</c:v>
                </c:pt>
                <c:pt idx="18">
                  <c:v>5370</c:v>
                </c:pt>
                <c:pt idx="19">
                  <c:v>4970</c:v>
                </c:pt>
                <c:pt idx="20">
                  <c:v>4493</c:v>
                </c:pt>
                <c:pt idx="21">
                  <c:v>4035</c:v>
                </c:pt>
                <c:pt idx="22" formatCode="#,##0">
                  <c:v>4059</c:v>
                </c:pt>
                <c:pt idx="23" formatCode="#,##0">
                  <c:v>3543</c:v>
                </c:pt>
                <c:pt idx="24" formatCode="#,##0">
                  <c:v>3549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557504"/>
        <c:axId val="305559040"/>
      </c:lineChart>
      <c:catAx>
        <c:axId val="305557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/>
        </c:spPr>
        <c:crossAx val="305559040"/>
        <c:crosses val="autoZero"/>
        <c:auto val="1"/>
        <c:lblAlgn val="ctr"/>
        <c:lblOffset val="100"/>
        <c:noMultiLvlLbl val="0"/>
      </c:catAx>
      <c:valAx>
        <c:axId val="305559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>
                    <a:latin typeface="Garamond" pitchFamily="18" charset="0"/>
                  </a:rPr>
                  <a:t>Toneladas</a:t>
                </a:r>
              </a:p>
            </c:rich>
          </c:tx>
          <c:overlay val="0"/>
        </c:title>
        <c:numFmt formatCode="##,###,##0;;" sourceLinked="1"/>
        <c:majorTickMark val="none"/>
        <c:minorTickMark val="none"/>
        <c:tickLblPos val="nextTo"/>
        <c:crossAx val="305557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misiones 2013-2014'!A1"/><Relationship Id="rId3" Type="http://schemas.openxmlformats.org/officeDocument/2006/relationships/image" Target="../media/image3.jpeg"/><Relationship Id="rId7" Type="http://schemas.openxmlformats.org/officeDocument/2006/relationships/hyperlink" Target="#Consum_nac!A1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#Inicio!A1"/><Relationship Id="rId11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hyperlink" Target="#Gr&#225;ficos!A1"/><Relationship Id="rId4" Type="http://schemas.openxmlformats.org/officeDocument/2006/relationships/image" Target="../media/image4.jpeg"/><Relationship Id="rId9" Type="http://schemas.openxmlformats.org/officeDocument/2006/relationships/hyperlink" Target="#'Emisiones 1990-201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sum_nac!A1"/><Relationship Id="rId2" Type="http://schemas.openxmlformats.org/officeDocument/2006/relationships/hyperlink" Target="#Inicio!A1"/><Relationship Id="rId1" Type="http://schemas.openxmlformats.org/officeDocument/2006/relationships/image" Target="../media/image6.png"/><Relationship Id="rId6" Type="http://schemas.openxmlformats.org/officeDocument/2006/relationships/hyperlink" Target="#Gr&#225;ficos!A1"/><Relationship Id="rId5" Type="http://schemas.openxmlformats.org/officeDocument/2006/relationships/hyperlink" Target="#'Emisiones 1990-2012'!A1"/><Relationship Id="rId4" Type="http://schemas.openxmlformats.org/officeDocument/2006/relationships/hyperlink" Target="#'Emisiones 2013-2014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sum_nac!A1"/><Relationship Id="rId2" Type="http://schemas.openxmlformats.org/officeDocument/2006/relationships/hyperlink" Target="#Inicio!A1"/><Relationship Id="rId1" Type="http://schemas.openxmlformats.org/officeDocument/2006/relationships/image" Target="../media/image6.png"/><Relationship Id="rId6" Type="http://schemas.openxmlformats.org/officeDocument/2006/relationships/hyperlink" Target="#Gr&#225;ficos!A1"/><Relationship Id="rId5" Type="http://schemas.openxmlformats.org/officeDocument/2006/relationships/hyperlink" Target="#'Emisiones 1990-2012'!A1"/><Relationship Id="rId4" Type="http://schemas.openxmlformats.org/officeDocument/2006/relationships/hyperlink" Target="#'Emisiones 2013-2014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Consum_nac!A1"/><Relationship Id="rId2" Type="http://schemas.openxmlformats.org/officeDocument/2006/relationships/hyperlink" Target="#Inicio!A1"/><Relationship Id="rId1" Type="http://schemas.openxmlformats.org/officeDocument/2006/relationships/image" Target="../media/image6.png"/><Relationship Id="rId6" Type="http://schemas.openxmlformats.org/officeDocument/2006/relationships/hyperlink" Target="#Gr&#225;ficos!A1"/><Relationship Id="rId5" Type="http://schemas.openxmlformats.org/officeDocument/2006/relationships/hyperlink" Target="#'Emisiones 1990-2012'!A1"/><Relationship Id="rId4" Type="http://schemas.openxmlformats.org/officeDocument/2006/relationships/hyperlink" Target="#'Emisiones 2013-2014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'Emisiones 1990-2012'!A1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hyperlink" Target="#'Emisiones 2013-2014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hyperlink" Target="#Consum_nac!A1"/><Relationship Id="rId5" Type="http://schemas.openxmlformats.org/officeDocument/2006/relationships/chart" Target="../charts/chart5.xml"/><Relationship Id="rId10" Type="http://schemas.openxmlformats.org/officeDocument/2006/relationships/hyperlink" Target="#Inicio!A1"/><Relationship Id="rId4" Type="http://schemas.openxmlformats.org/officeDocument/2006/relationships/chart" Target="../charts/chart4.xml"/><Relationship Id="rId9" Type="http://schemas.openxmlformats.org/officeDocument/2006/relationships/image" Target="../media/image6.png"/><Relationship Id="rId14" Type="http://schemas.openxmlformats.org/officeDocument/2006/relationships/hyperlink" Target="#Gr&#225;fico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sum_nac!A1"/><Relationship Id="rId2" Type="http://schemas.openxmlformats.org/officeDocument/2006/relationships/hyperlink" Target="#Inicio!A1"/><Relationship Id="rId1" Type="http://schemas.openxmlformats.org/officeDocument/2006/relationships/image" Target="../media/image6.png"/><Relationship Id="rId6" Type="http://schemas.openxmlformats.org/officeDocument/2006/relationships/hyperlink" Target="#Gr&#225;ficos!A1"/><Relationship Id="rId5" Type="http://schemas.openxmlformats.org/officeDocument/2006/relationships/hyperlink" Target="#'Emisiones 1990-2012'!A1"/><Relationship Id="rId4" Type="http://schemas.openxmlformats.org/officeDocument/2006/relationships/hyperlink" Target="#'Emisiones 2013-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73177</xdr:rowOff>
    </xdr:from>
    <xdr:to>
      <xdr:col>11</xdr:col>
      <xdr:colOff>419100</xdr:colOff>
      <xdr:row>41</xdr:row>
      <xdr:rowOff>19050</xdr:rowOff>
    </xdr:to>
    <xdr:grpSp>
      <xdr:nvGrpSpPr>
        <xdr:cNvPr id="32" name="31 Grupo"/>
        <xdr:cNvGrpSpPr/>
      </xdr:nvGrpSpPr>
      <xdr:grpSpPr>
        <a:xfrm>
          <a:off x="342900" y="2197252"/>
          <a:ext cx="8086725" cy="5851373"/>
          <a:chOff x="600881" y="2217060"/>
          <a:chExt cx="7827299" cy="4383764"/>
        </a:xfrm>
      </xdr:grpSpPr>
      <xdr:pic>
        <xdr:nvPicPr>
          <xdr:cNvPr id="512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38654" y="2228850"/>
            <a:ext cx="5178752" cy="2553223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6149" name="Picture 5" descr="http://3.bp.blogspot.com/-OWaKPwyZFgQ/URz5GL37EaI/AAAAAAAAEaE/_PfGj6b6h8U/s1600/humo-blanco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086144" y="2217060"/>
            <a:ext cx="4335985" cy="240024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6152" name="Picture 8" descr="http://img.motorpasionfuturo.com/2012/04/650_1000_girasol-jazmy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 l="30018" t="13387" r="26354" b="5288"/>
          <a:stretch>
            <a:fillRect/>
          </a:stretch>
        </xdr:blipFill>
        <xdr:spPr bwMode="auto">
          <a:xfrm>
            <a:off x="3343275" y="2219325"/>
            <a:ext cx="2600325" cy="2429558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6153" name="Picture 9" descr="http://www.todotransporte.com/wp-content/uploads/2012/12/44-tonelada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 l="3111" b="9004"/>
          <a:stretch>
            <a:fillRect/>
          </a:stretch>
        </xdr:blipFill>
        <xdr:spPr bwMode="auto">
          <a:xfrm>
            <a:off x="600881" y="4462455"/>
            <a:ext cx="3834414" cy="2081220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6150" name="Picture 6" descr="http://www.ecologiaverde.com/wp-content/2013/01/teheran-skyline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 l="10138" b="19053"/>
          <a:stretch>
            <a:fillRect/>
          </a:stretch>
        </xdr:blipFill>
        <xdr:spPr bwMode="auto">
          <a:xfrm>
            <a:off x="3315502" y="4457217"/>
            <a:ext cx="5112678" cy="2143607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  <xdr:twoCellAnchor>
    <xdr:from>
      <xdr:col>2</xdr:col>
      <xdr:colOff>276225</xdr:colOff>
      <xdr:row>0</xdr:row>
      <xdr:rowOff>38100</xdr:rowOff>
    </xdr:from>
    <xdr:to>
      <xdr:col>3</xdr:col>
      <xdr:colOff>552450</xdr:colOff>
      <xdr:row>2</xdr:row>
      <xdr:rowOff>164040</xdr:rowOff>
    </xdr:to>
    <xdr:sp macro="" textlink="">
      <xdr:nvSpPr>
        <xdr:cNvPr id="4" name="3 Rectángulo">
          <a:hlinkClick xmlns:r="http://schemas.openxmlformats.org/officeDocument/2006/relationships" r:id="rId6"/>
        </xdr:cNvPr>
        <xdr:cNvSpPr/>
      </xdr:nvSpPr>
      <xdr:spPr>
        <a:xfrm>
          <a:off x="1428750" y="38100"/>
          <a:ext cx="1038225" cy="50694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bg1">
              <a:lumMod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3</xdr:col>
      <xdr:colOff>600075</xdr:colOff>
      <xdr:row>0</xdr:row>
      <xdr:rowOff>28575</xdr:rowOff>
    </xdr:from>
    <xdr:to>
      <xdr:col>5</xdr:col>
      <xdr:colOff>591232</xdr:colOff>
      <xdr:row>2</xdr:row>
      <xdr:rowOff>125941</xdr:rowOff>
    </xdr:to>
    <xdr:sp macro="[0]!Rectángulo_Haga_clic_en" textlink="">
      <xdr:nvSpPr>
        <xdr:cNvPr id="10" name="9 Rectángulo">
          <a:hlinkClick xmlns:r="http://schemas.openxmlformats.org/officeDocument/2006/relationships" r:id="rId7"/>
        </xdr:cNvPr>
        <xdr:cNvSpPr/>
      </xdr:nvSpPr>
      <xdr:spPr>
        <a:xfrm>
          <a:off x="2514600" y="28575"/>
          <a:ext cx="1515157" cy="478366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CONSUMO </a:t>
          </a:r>
        </a:p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NACIONAL</a:t>
          </a:r>
        </a:p>
      </xdr:txBody>
    </xdr:sp>
    <xdr:clientData/>
  </xdr:twoCellAnchor>
  <xdr:twoCellAnchor>
    <xdr:from>
      <xdr:col>5</xdr:col>
      <xdr:colOff>643486</xdr:colOff>
      <xdr:row>0</xdr:row>
      <xdr:rowOff>28574</xdr:rowOff>
    </xdr:from>
    <xdr:to>
      <xdr:col>7</xdr:col>
      <xdr:colOff>389404</xdr:colOff>
      <xdr:row>5</xdr:row>
      <xdr:rowOff>95249</xdr:rowOff>
    </xdr:to>
    <xdr:sp macro="" textlink="">
      <xdr:nvSpPr>
        <xdr:cNvPr id="22" name="4 Rectángulo">
          <a:hlinkClick xmlns:r="http://schemas.openxmlformats.org/officeDocument/2006/relationships" r:id="rId8"/>
        </xdr:cNvPr>
        <xdr:cNvSpPr/>
      </xdr:nvSpPr>
      <xdr:spPr>
        <a:xfrm>
          <a:off x="4082011" y="28574"/>
          <a:ext cx="1269918" cy="1019175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EMISIONES</a:t>
          </a:r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 ESTIMADAS</a:t>
          </a:r>
          <a:endParaRPr lang="es-ES" sz="1200" b="1">
            <a:solidFill>
              <a:schemeClr val="accent6">
                <a:lumMod val="20000"/>
                <a:lumOff val="80000"/>
              </a:schemeClr>
            </a:solidFill>
          </a:endParaRPr>
        </a:p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 2013-2014</a:t>
          </a:r>
        </a:p>
      </xdr:txBody>
    </xdr:sp>
    <xdr:clientData/>
  </xdr:twoCellAnchor>
  <xdr:twoCellAnchor>
    <xdr:from>
      <xdr:col>7</xdr:col>
      <xdr:colOff>428625</xdr:colOff>
      <xdr:row>0</xdr:row>
      <xdr:rowOff>35482</xdr:rowOff>
    </xdr:from>
    <xdr:to>
      <xdr:col>9</xdr:col>
      <xdr:colOff>200584</xdr:colOff>
      <xdr:row>5</xdr:row>
      <xdr:rowOff>101782</xdr:rowOff>
    </xdr:to>
    <xdr:sp macro="" textlink="">
      <xdr:nvSpPr>
        <xdr:cNvPr id="21" name="5 Rectángulo">
          <a:hlinkClick xmlns:r="http://schemas.openxmlformats.org/officeDocument/2006/relationships" r:id="rId9"/>
        </xdr:cNvPr>
        <xdr:cNvSpPr/>
      </xdr:nvSpPr>
      <xdr:spPr>
        <a:xfrm>
          <a:off x="5391150" y="35482"/>
          <a:ext cx="1295959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EMISIONES</a:t>
          </a:r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 </a:t>
          </a:r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MAGRAMA 1990-2012</a:t>
          </a:r>
        </a:p>
      </xdr:txBody>
    </xdr:sp>
    <xdr:clientData/>
  </xdr:twoCellAnchor>
  <xdr:twoCellAnchor>
    <xdr:from>
      <xdr:col>9</xdr:col>
      <xdr:colOff>242142</xdr:colOff>
      <xdr:row>0</xdr:row>
      <xdr:rowOff>30691</xdr:rowOff>
    </xdr:from>
    <xdr:to>
      <xdr:col>10</xdr:col>
      <xdr:colOff>617742</xdr:colOff>
      <xdr:row>5</xdr:row>
      <xdr:rowOff>96991</xdr:rowOff>
    </xdr:to>
    <xdr:sp macro="" textlink="">
      <xdr:nvSpPr>
        <xdr:cNvPr id="24" name="1 Rectángulo">
          <a:hlinkClick xmlns:r="http://schemas.openxmlformats.org/officeDocument/2006/relationships" r:id="rId10"/>
        </xdr:cNvPr>
        <xdr:cNvSpPr/>
      </xdr:nvSpPr>
      <xdr:spPr>
        <a:xfrm>
          <a:off x="6728667" y="30691"/>
          <a:ext cx="113760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GRÁFICOS EVOLUCIÓN DE EMISIONES</a:t>
          </a:r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239688</xdr:colOff>
      <xdr:row>2</xdr:row>
      <xdr:rowOff>171376</xdr:rowOff>
    </xdr:to>
    <xdr:pic>
      <xdr:nvPicPr>
        <xdr:cNvPr id="25" name="Picture 1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28575"/>
          <a:ext cx="1392213" cy="523801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70031</xdr:colOff>
      <xdr:row>3</xdr:row>
      <xdr:rowOff>78440</xdr:rowOff>
    </xdr:to>
    <xdr:pic>
      <xdr:nvPicPr>
        <xdr:cNvPr id="27" name="Picture 1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531" cy="649940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137584</xdr:colOff>
      <xdr:row>0</xdr:row>
      <xdr:rowOff>42333</xdr:rowOff>
    </xdr:from>
    <xdr:to>
      <xdr:col>3</xdr:col>
      <xdr:colOff>382059</xdr:colOff>
      <xdr:row>2</xdr:row>
      <xdr:rowOff>168273</xdr:rowOff>
    </xdr:to>
    <xdr:sp macro="" textlink="">
      <xdr:nvSpPr>
        <xdr:cNvPr id="14" name="13 Rectángulo">
          <a:hlinkClick xmlns:r="http://schemas.openxmlformats.org/officeDocument/2006/relationships" r:id="rId2"/>
        </xdr:cNvPr>
        <xdr:cNvSpPr/>
      </xdr:nvSpPr>
      <xdr:spPr>
        <a:xfrm>
          <a:off x="1725084" y="42333"/>
          <a:ext cx="1122892" cy="50694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bg1">
              <a:lumMod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3</xdr:col>
      <xdr:colOff>423327</xdr:colOff>
      <xdr:row>0</xdr:row>
      <xdr:rowOff>74089</xdr:rowOff>
    </xdr:from>
    <xdr:to>
      <xdr:col>5</xdr:col>
      <xdr:colOff>23344</xdr:colOff>
      <xdr:row>2</xdr:row>
      <xdr:rowOff>171889</xdr:rowOff>
    </xdr:to>
    <xdr:sp macro="[0]!Rectángulo_Haga_clic_en" textlink="">
      <xdr:nvSpPr>
        <xdr:cNvPr id="28" name="27 Rectángulo">
          <a:hlinkClick xmlns:r="http://schemas.openxmlformats.org/officeDocument/2006/relationships" r:id="rId3"/>
        </xdr:cNvPr>
        <xdr:cNvSpPr/>
      </xdr:nvSpPr>
      <xdr:spPr>
        <a:xfrm>
          <a:off x="2889244" y="74089"/>
          <a:ext cx="1515600" cy="47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CONSUMO </a:t>
          </a:r>
        </a:p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NACIONAL</a:t>
          </a:r>
        </a:p>
      </xdr:txBody>
    </xdr:sp>
    <xdr:clientData/>
  </xdr:twoCellAnchor>
  <xdr:twoCellAnchor>
    <xdr:from>
      <xdr:col>5</xdr:col>
      <xdr:colOff>106906</xdr:colOff>
      <xdr:row>0</xdr:row>
      <xdr:rowOff>63504</xdr:rowOff>
    </xdr:from>
    <xdr:to>
      <xdr:col>5</xdr:col>
      <xdr:colOff>1377706</xdr:colOff>
      <xdr:row>5</xdr:row>
      <xdr:rowOff>129804</xdr:rowOff>
    </xdr:to>
    <xdr:sp macro="" textlink="">
      <xdr:nvSpPr>
        <xdr:cNvPr id="29" name="4 Rectángulo">
          <a:hlinkClick xmlns:r="http://schemas.openxmlformats.org/officeDocument/2006/relationships" r:id="rId4"/>
        </xdr:cNvPr>
        <xdr:cNvSpPr/>
      </xdr:nvSpPr>
      <xdr:spPr>
        <a:xfrm>
          <a:off x="4488406" y="63504"/>
          <a:ext cx="127080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EMISIONES</a:t>
          </a:r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 ESTIMADAS</a:t>
          </a:r>
          <a:endParaRPr lang="es-ES" sz="1200" b="1">
            <a:solidFill>
              <a:schemeClr val="accent6">
                <a:lumMod val="20000"/>
                <a:lumOff val="80000"/>
              </a:schemeClr>
            </a:solidFill>
          </a:endParaRPr>
        </a:p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 2013-2014</a:t>
          </a:r>
        </a:p>
      </xdr:txBody>
    </xdr:sp>
    <xdr:clientData/>
  </xdr:twoCellAnchor>
  <xdr:twoCellAnchor>
    <xdr:from>
      <xdr:col>5</xdr:col>
      <xdr:colOff>1394878</xdr:colOff>
      <xdr:row>0</xdr:row>
      <xdr:rowOff>70412</xdr:rowOff>
    </xdr:from>
    <xdr:to>
      <xdr:col>6</xdr:col>
      <xdr:colOff>1194595</xdr:colOff>
      <xdr:row>5</xdr:row>
      <xdr:rowOff>136712</xdr:rowOff>
    </xdr:to>
    <xdr:sp macro="" textlink="">
      <xdr:nvSpPr>
        <xdr:cNvPr id="30" name="5 Rectángulo">
          <a:hlinkClick xmlns:r="http://schemas.openxmlformats.org/officeDocument/2006/relationships" r:id="rId5"/>
        </xdr:cNvPr>
        <xdr:cNvSpPr/>
      </xdr:nvSpPr>
      <xdr:spPr>
        <a:xfrm>
          <a:off x="5776378" y="70412"/>
          <a:ext cx="127080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EMISIONES</a:t>
          </a:r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 </a:t>
          </a:r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MAGRAMA 1990-2012</a:t>
          </a:r>
        </a:p>
      </xdr:txBody>
    </xdr:sp>
    <xdr:clientData/>
  </xdr:twoCellAnchor>
  <xdr:twoCellAnchor>
    <xdr:from>
      <xdr:col>6</xdr:col>
      <xdr:colOff>1197812</xdr:colOff>
      <xdr:row>0</xdr:row>
      <xdr:rowOff>65621</xdr:rowOff>
    </xdr:from>
    <xdr:to>
      <xdr:col>7</xdr:col>
      <xdr:colOff>997528</xdr:colOff>
      <xdr:row>5</xdr:row>
      <xdr:rowOff>131921</xdr:rowOff>
    </xdr:to>
    <xdr:sp macro="" textlink="">
      <xdr:nvSpPr>
        <xdr:cNvPr id="31" name="1 Rectángulo">
          <a:hlinkClick xmlns:r="http://schemas.openxmlformats.org/officeDocument/2006/relationships" r:id="rId6"/>
        </xdr:cNvPr>
        <xdr:cNvSpPr/>
      </xdr:nvSpPr>
      <xdr:spPr>
        <a:xfrm>
          <a:off x="7050395" y="65621"/>
          <a:ext cx="127080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GRÁFICOS EVOLUCIÓN DE EMISIONES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11906</xdr:rowOff>
    </xdr:from>
    <xdr:to>
      <xdr:col>2</xdr:col>
      <xdr:colOff>73999</xdr:colOff>
      <xdr:row>3</xdr:row>
      <xdr:rowOff>90346</xdr:rowOff>
    </xdr:to>
    <xdr:pic>
      <xdr:nvPicPr>
        <xdr:cNvPr id="25" name="Picture 1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1906"/>
          <a:ext cx="1657531" cy="649940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0</xdr:row>
      <xdr:rowOff>35719</xdr:rowOff>
    </xdr:from>
    <xdr:to>
      <xdr:col>3</xdr:col>
      <xdr:colOff>456142</xdr:colOff>
      <xdr:row>2</xdr:row>
      <xdr:rowOff>161659</xdr:rowOff>
    </xdr:to>
    <xdr:sp macro="" textlink="">
      <xdr:nvSpPr>
        <xdr:cNvPr id="13" name="12 Rectángulo">
          <a:hlinkClick xmlns:r="http://schemas.openxmlformats.org/officeDocument/2006/relationships" r:id="rId2"/>
        </xdr:cNvPr>
        <xdr:cNvSpPr/>
      </xdr:nvSpPr>
      <xdr:spPr>
        <a:xfrm>
          <a:off x="1690688" y="35719"/>
          <a:ext cx="1122892" cy="50694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bg1">
              <a:lumMod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3</xdr:col>
      <xdr:colOff>486827</xdr:colOff>
      <xdr:row>0</xdr:row>
      <xdr:rowOff>35724</xdr:rowOff>
    </xdr:from>
    <xdr:to>
      <xdr:col>5</xdr:col>
      <xdr:colOff>2177</xdr:colOff>
      <xdr:row>2</xdr:row>
      <xdr:rowOff>133524</xdr:rowOff>
    </xdr:to>
    <xdr:sp macro="[0]!Rectángulo_Haga_clic_en" textlink="">
      <xdr:nvSpPr>
        <xdr:cNvPr id="26" name="25 Rectángulo">
          <a:hlinkClick xmlns:r="http://schemas.openxmlformats.org/officeDocument/2006/relationships" r:id="rId3"/>
        </xdr:cNvPr>
        <xdr:cNvSpPr/>
      </xdr:nvSpPr>
      <xdr:spPr>
        <a:xfrm>
          <a:off x="2844265" y="35724"/>
          <a:ext cx="1515600" cy="47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CONSUMO </a:t>
          </a:r>
        </a:p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NACIONAL</a:t>
          </a:r>
        </a:p>
      </xdr:txBody>
    </xdr:sp>
    <xdr:clientData/>
  </xdr:twoCellAnchor>
  <xdr:twoCellAnchor>
    <xdr:from>
      <xdr:col>5</xdr:col>
      <xdr:colOff>75155</xdr:colOff>
      <xdr:row>0</xdr:row>
      <xdr:rowOff>46306</xdr:rowOff>
    </xdr:from>
    <xdr:to>
      <xdr:col>6</xdr:col>
      <xdr:colOff>583955</xdr:colOff>
      <xdr:row>5</xdr:row>
      <xdr:rowOff>112606</xdr:rowOff>
    </xdr:to>
    <xdr:sp macro="" textlink="">
      <xdr:nvSpPr>
        <xdr:cNvPr id="27" name="4 Rectángulo">
          <a:hlinkClick xmlns:r="http://schemas.openxmlformats.org/officeDocument/2006/relationships" r:id="rId4"/>
        </xdr:cNvPr>
        <xdr:cNvSpPr/>
      </xdr:nvSpPr>
      <xdr:spPr>
        <a:xfrm>
          <a:off x="4432843" y="46306"/>
          <a:ext cx="127080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EMISIONES</a:t>
          </a:r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 ESTIMADAS</a:t>
          </a:r>
          <a:endParaRPr lang="es-ES" sz="1200" b="1">
            <a:solidFill>
              <a:schemeClr val="accent6">
                <a:lumMod val="20000"/>
                <a:lumOff val="80000"/>
              </a:schemeClr>
            </a:solidFill>
          </a:endParaRPr>
        </a:p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 2013-2014</a:t>
          </a:r>
        </a:p>
      </xdr:txBody>
    </xdr:sp>
    <xdr:clientData/>
  </xdr:twoCellAnchor>
  <xdr:twoCellAnchor>
    <xdr:from>
      <xdr:col>6</xdr:col>
      <xdr:colOff>664627</xdr:colOff>
      <xdr:row>0</xdr:row>
      <xdr:rowOff>53214</xdr:rowOff>
    </xdr:from>
    <xdr:to>
      <xdr:col>8</xdr:col>
      <xdr:colOff>411427</xdr:colOff>
      <xdr:row>5</xdr:row>
      <xdr:rowOff>119514</xdr:rowOff>
    </xdr:to>
    <xdr:sp macro="" textlink="">
      <xdr:nvSpPr>
        <xdr:cNvPr id="28" name="5 Rectángulo">
          <a:hlinkClick xmlns:r="http://schemas.openxmlformats.org/officeDocument/2006/relationships" r:id="rId5"/>
        </xdr:cNvPr>
        <xdr:cNvSpPr/>
      </xdr:nvSpPr>
      <xdr:spPr>
        <a:xfrm>
          <a:off x="5784315" y="53214"/>
          <a:ext cx="127080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EMISIONES</a:t>
          </a:r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 </a:t>
          </a:r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MAGRAMA 1990-2012</a:t>
          </a:r>
        </a:p>
      </xdr:txBody>
    </xdr:sp>
    <xdr:clientData/>
  </xdr:twoCellAnchor>
  <xdr:twoCellAnchor>
    <xdr:from>
      <xdr:col>8</xdr:col>
      <xdr:colOff>478144</xdr:colOff>
      <xdr:row>0</xdr:row>
      <xdr:rowOff>48423</xdr:rowOff>
    </xdr:from>
    <xdr:to>
      <xdr:col>10</xdr:col>
      <xdr:colOff>224944</xdr:colOff>
      <xdr:row>5</xdr:row>
      <xdr:rowOff>114723</xdr:rowOff>
    </xdr:to>
    <xdr:sp macro="" textlink="">
      <xdr:nvSpPr>
        <xdr:cNvPr id="29" name="1 Rectángulo">
          <a:hlinkClick xmlns:r="http://schemas.openxmlformats.org/officeDocument/2006/relationships" r:id="rId6"/>
        </xdr:cNvPr>
        <xdr:cNvSpPr/>
      </xdr:nvSpPr>
      <xdr:spPr>
        <a:xfrm>
          <a:off x="7121832" y="48423"/>
          <a:ext cx="127080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GRÁFICOS EVOLUCIÓN DE EMISIONES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266881</xdr:colOff>
      <xdr:row>3</xdr:row>
      <xdr:rowOff>78440</xdr:rowOff>
    </xdr:to>
    <xdr:pic>
      <xdr:nvPicPr>
        <xdr:cNvPr id="2" name="Picture 1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531" cy="649940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685800</xdr:colOff>
      <xdr:row>0</xdr:row>
      <xdr:rowOff>9525</xdr:rowOff>
    </xdr:from>
    <xdr:to>
      <xdr:col>4</xdr:col>
      <xdr:colOff>141817</xdr:colOff>
      <xdr:row>2</xdr:row>
      <xdr:rowOff>135465</xdr:rowOff>
    </xdr:to>
    <xdr:sp macro="" textlink="">
      <xdr:nvSpPr>
        <xdr:cNvPr id="3" name="2 Rectángulo">
          <a:hlinkClick xmlns:r="http://schemas.openxmlformats.org/officeDocument/2006/relationships" r:id="rId2"/>
        </xdr:cNvPr>
        <xdr:cNvSpPr/>
      </xdr:nvSpPr>
      <xdr:spPr>
        <a:xfrm>
          <a:off x="2076450" y="9525"/>
          <a:ext cx="1122892" cy="50694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bg1">
              <a:lumMod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4</xdr:col>
      <xdr:colOff>172502</xdr:colOff>
      <xdr:row>0</xdr:row>
      <xdr:rowOff>9530</xdr:rowOff>
    </xdr:from>
    <xdr:to>
      <xdr:col>5</xdr:col>
      <xdr:colOff>745127</xdr:colOff>
      <xdr:row>2</xdr:row>
      <xdr:rowOff>107330</xdr:rowOff>
    </xdr:to>
    <xdr:sp macro="[0]!Rectángulo_Haga_clic_en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3230027" y="9530"/>
          <a:ext cx="1515600" cy="47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CONSUMO </a:t>
          </a:r>
        </a:p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NACIONAL</a:t>
          </a:r>
        </a:p>
      </xdr:txBody>
    </xdr:sp>
    <xdr:clientData/>
  </xdr:twoCellAnchor>
  <xdr:twoCellAnchor>
    <xdr:from>
      <xdr:col>5</xdr:col>
      <xdr:colOff>818105</xdr:colOff>
      <xdr:row>0</xdr:row>
      <xdr:rowOff>20112</xdr:rowOff>
    </xdr:from>
    <xdr:to>
      <xdr:col>6</xdr:col>
      <xdr:colOff>1117355</xdr:colOff>
      <xdr:row>5</xdr:row>
      <xdr:rowOff>86412</xdr:rowOff>
    </xdr:to>
    <xdr:sp macro="" textlink="">
      <xdr:nvSpPr>
        <xdr:cNvPr id="6" name="4 Rectángulo">
          <a:hlinkClick xmlns:r="http://schemas.openxmlformats.org/officeDocument/2006/relationships" r:id="rId4"/>
        </xdr:cNvPr>
        <xdr:cNvSpPr/>
      </xdr:nvSpPr>
      <xdr:spPr>
        <a:xfrm>
          <a:off x="4818605" y="20112"/>
          <a:ext cx="127080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EMISIONES</a:t>
          </a:r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 ESTIMADAS</a:t>
          </a:r>
          <a:endParaRPr lang="es-ES" sz="1200" b="1">
            <a:solidFill>
              <a:schemeClr val="accent6">
                <a:lumMod val="20000"/>
                <a:lumOff val="80000"/>
              </a:schemeClr>
            </a:solidFill>
          </a:endParaRPr>
        </a:p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 2013-2014</a:t>
          </a:r>
        </a:p>
      </xdr:txBody>
    </xdr:sp>
    <xdr:clientData/>
  </xdr:twoCellAnchor>
  <xdr:twoCellAnchor>
    <xdr:from>
      <xdr:col>6</xdr:col>
      <xdr:colOff>1198027</xdr:colOff>
      <xdr:row>0</xdr:row>
      <xdr:rowOff>27020</xdr:rowOff>
    </xdr:from>
    <xdr:to>
      <xdr:col>7</xdr:col>
      <xdr:colOff>1001977</xdr:colOff>
      <xdr:row>5</xdr:row>
      <xdr:rowOff>93320</xdr:rowOff>
    </xdr:to>
    <xdr:sp macro="" textlink="">
      <xdr:nvSpPr>
        <xdr:cNvPr id="7" name="5 Rectángulo">
          <a:hlinkClick xmlns:r="http://schemas.openxmlformats.org/officeDocument/2006/relationships" r:id="rId5"/>
        </xdr:cNvPr>
        <xdr:cNvSpPr/>
      </xdr:nvSpPr>
      <xdr:spPr>
        <a:xfrm>
          <a:off x="6170077" y="27020"/>
          <a:ext cx="127080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EMISIONES</a:t>
          </a:r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 </a:t>
          </a:r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MAGRAMA 1990-2012</a:t>
          </a:r>
        </a:p>
      </xdr:txBody>
    </xdr:sp>
    <xdr:clientData/>
  </xdr:twoCellAnchor>
  <xdr:twoCellAnchor>
    <xdr:from>
      <xdr:col>7</xdr:col>
      <xdr:colOff>1068694</xdr:colOff>
      <xdr:row>0</xdr:row>
      <xdr:rowOff>22229</xdr:rowOff>
    </xdr:from>
    <xdr:to>
      <xdr:col>8</xdr:col>
      <xdr:colOff>872644</xdr:colOff>
      <xdr:row>5</xdr:row>
      <xdr:rowOff>88529</xdr:rowOff>
    </xdr:to>
    <xdr:sp macro="" textlink="">
      <xdr:nvSpPr>
        <xdr:cNvPr id="8" name="1 Rectángulo">
          <a:hlinkClick xmlns:r="http://schemas.openxmlformats.org/officeDocument/2006/relationships" r:id="rId6"/>
        </xdr:cNvPr>
        <xdr:cNvSpPr/>
      </xdr:nvSpPr>
      <xdr:spPr>
        <a:xfrm>
          <a:off x="7507594" y="22229"/>
          <a:ext cx="127080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GRÁFICOS EVOLUCIÓN DE EMISIONES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189924</xdr:colOff>
      <xdr:row>39</xdr:row>
      <xdr:rowOff>171593</xdr:rowOff>
    </xdr:from>
    <xdr:to>
      <xdr:col>8</xdr:col>
      <xdr:colOff>945174</xdr:colOff>
      <xdr:row>62</xdr:row>
      <xdr:rowOff>110093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85579</xdr:colOff>
      <xdr:row>39</xdr:row>
      <xdr:rowOff>159037</xdr:rowOff>
    </xdr:from>
    <xdr:to>
      <xdr:col>30</xdr:col>
      <xdr:colOff>745579</xdr:colOff>
      <xdr:row>62</xdr:row>
      <xdr:rowOff>97537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136236</xdr:colOff>
      <xdr:row>39</xdr:row>
      <xdr:rowOff>134795</xdr:rowOff>
    </xdr:from>
    <xdr:to>
      <xdr:col>19</xdr:col>
      <xdr:colOff>558111</xdr:colOff>
      <xdr:row>62</xdr:row>
      <xdr:rowOff>73295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14286</xdr:colOff>
      <xdr:row>13</xdr:row>
      <xdr:rowOff>152401</xdr:rowOff>
    </xdr:from>
    <xdr:to>
      <xdr:col>19</xdr:col>
      <xdr:colOff>436161</xdr:colOff>
      <xdr:row>36</xdr:row>
      <xdr:rowOff>90901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189490</xdr:colOff>
      <xdr:row>65</xdr:row>
      <xdr:rowOff>179387</xdr:rowOff>
    </xdr:from>
    <xdr:to>
      <xdr:col>8</xdr:col>
      <xdr:colOff>944740</xdr:colOff>
      <xdr:row>88</xdr:row>
      <xdr:rowOff>117887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</xdr:row>
      <xdr:rowOff>142875</xdr:rowOff>
    </xdr:from>
    <xdr:to>
      <xdr:col>8</xdr:col>
      <xdr:colOff>755250</xdr:colOff>
      <xdr:row>36</xdr:row>
      <xdr:rowOff>81375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133576</xdr:colOff>
      <xdr:row>66</xdr:row>
      <xdr:rowOff>109250</xdr:rowOff>
    </xdr:from>
    <xdr:to>
      <xdr:col>19</xdr:col>
      <xdr:colOff>555451</xdr:colOff>
      <xdr:row>89</xdr:row>
      <xdr:rowOff>47750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739055</xdr:colOff>
      <xdr:row>13</xdr:row>
      <xdr:rowOff>138547</xdr:rowOff>
    </xdr:from>
    <xdr:to>
      <xdr:col>30</xdr:col>
      <xdr:colOff>637055</xdr:colOff>
      <xdr:row>36</xdr:row>
      <xdr:rowOff>77047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676456</xdr:colOff>
      <xdr:row>3</xdr:row>
      <xdr:rowOff>78440</xdr:rowOff>
    </xdr:to>
    <xdr:pic>
      <xdr:nvPicPr>
        <xdr:cNvPr id="37" name="Picture 11" descr="Logo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0"/>
          <a:ext cx="1657531" cy="649940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723900</xdr:colOff>
      <xdr:row>0</xdr:row>
      <xdr:rowOff>38100</xdr:rowOff>
    </xdr:from>
    <xdr:to>
      <xdr:col>4</xdr:col>
      <xdr:colOff>179917</xdr:colOff>
      <xdr:row>2</xdr:row>
      <xdr:rowOff>164040</xdr:rowOff>
    </xdr:to>
    <xdr:sp macro="" textlink="">
      <xdr:nvSpPr>
        <xdr:cNvPr id="24" name="23 Rectángulo">
          <a:hlinkClick xmlns:r="http://schemas.openxmlformats.org/officeDocument/2006/relationships" r:id="rId10"/>
        </xdr:cNvPr>
        <xdr:cNvSpPr/>
      </xdr:nvSpPr>
      <xdr:spPr>
        <a:xfrm>
          <a:off x="1704975" y="38100"/>
          <a:ext cx="1122892" cy="50694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bg1">
              <a:lumMod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4</xdr:col>
      <xdr:colOff>210602</xdr:colOff>
      <xdr:row>0</xdr:row>
      <xdr:rowOff>38105</xdr:rowOff>
    </xdr:from>
    <xdr:to>
      <xdr:col>5</xdr:col>
      <xdr:colOff>783227</xdr:colOff>
      <xdr:row>2</xdr:row>
      <xdr:rowOff>135905</xdr:rowOff>
    </xdr:to>
    <xdr:sp macro="[0]!Rectángulo_Haga_clic_en" textlink="">
      <xdr:nvSpPr>
        <xdr:cNvPr id="26" name="25 Rectángulo">
          <a:hlinkClick xmlns:r="http://schemas.openxmlformats.org/officeDocument/2006/relationships" r:id="rId11"/>
        </xdr:cNvPr>
        <xdr:cNvSpPr/>
      </xdr:nvSpPr>
      <xdr:spPr>
        <a:xfrm>
          <a:off x="2858552" y="38105"/>
          <a:ext cx="1515600" cy="47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CONSUMO </a:t>
          </a:r>
        </a:p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NACIONAL</a:t>
          </a:r>
        </a:p>
      </xdr:txBody>
    </xdr:sp>
    <xdr:clientData/>
  </xdr:twoCellAnchor>
  <xdr:twoCellAnchor>
    <xdr:from>
      <xdr:col>5</xdr:col>
      <xdr:colOff>856205</xdr:colOff>
      <xdr:row>0</xdr:row>
      <xdr:rowOff>48687</xdr:rowOff>
    </xdr:from>
    <xdr:to>
      <xdr:col>6</xdr:col>
      <xdr:colOff>1155455</xdr:colOff>
      <xdr:row>5</xdr:row>
      <xdr:rowOff>114987</xdr:rowOff>
    </xdr:to>
    <xdr:sp macro="" textlink="">
      <xdr:nvSpPr>
        <xdr:cNvPr id="38" name="4 Rectángulo">
          <a:hlinkClick xmlns:r="http://schemas.openxmlformats.org/officeDocument/2006/relationships" r:id="rId12"/>
        </xdr:cNvPr>
        <xdr:cNvSpPr/>
      </xdr:nvSpPr>
      <xdr:spPr>
        <a:xfrm>
          <a:off x="4447130" y="48687"/>
          <a:ext cx="127080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EMISIONES</a:t>
          </a:r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 ESTIMADAS</a:t>
          </a:r>
          <a:endParaRPr lang="es-ES" sz="1200" b="1">
            <a:solidFill>
              <a:schemeClr val="accent6">
                <a:lumMod val="20000"/>
                <a:lumOff val="80000"/>
              </a:schemeClr>
            </a:solidFill>
          </a:endParaRPr>
        </a:p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 2013-2014</a:t>
          </a:r>
        </a:p>
      </xdr:txBody>
    </xdr:sp>
    <xdr:clientData/>
  </xdr:twoCellAnchor>
  <xdr:twoCellAnchor>
    <xdr:from>
      <xdr:col>6</xdr:col>
      <xdr:colOff>1236127</xdr:colOff>
      <xdr:row>0</xdr:row>
      <xdr:rowOff>55595</xdr:rowOff>
    </xdr:from>
    <xdr:to>
      <xdr:col>7</xdr:col>
      <xdr:colOff>1040077</xdr:colOff>
      <xdr:row>5</xdr:row>
      <xdr:rowOff>121895</xdr:rowOff>
    </xdr:to>
    <xdr:sp macro="" textlink="">
      <xdr:nvSpPr>
        <xdr:cNvPr id="39" name="5 Rectángulo">
          <a:hlinkClick xmlns:r="http://schemas.openxmlformats.org/officeDocument/2006/relationships" r:id="rId13"/>
        </xdr:cNvPr>
        <xdr:cNvSpPr/>
      </xdr:nvSpPr>
      <xdr:spPr>
        <a:xfrm>
          <a:off x="5798602" y="55595"/>
          <a:ext cx="127080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EMISIONES</a:t>
          </a:r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 </a:t>
          </a:r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MAGRAMA 1990-2012</a:t>
          </a:r>
        </a:p>
      </xdr:txBody>
    </xdr:sp>
    <xdr:clientData/>
  </xdr:twoCellAnchor>
  <xdr:twoCellAnchor>
    <xdr:from>
      <xdr:col>7</xdr:col>
      <xdr:colOff>1106794</xdr:colOff>
      <xdr:row>0</xdr:row>
      <xdr:rowOff>50804</xdr:rowOff>
    </xdr:from>
    <xdr:to>
      <xdr:col>8</xdr:col>
      <xdr:colOff>910744</xdr:colOff>
      <xdr:row>5</xdr:row>
      <xdr:rowOff>117104</xdr:rowOff>
    </xdr:to>
    <xdr:sp macro="" textlink="">
      <xdr:nvSpPr>
        <xdr:cNvPr id="40" name="1 Rectángulo">
          <a:hlinkClick xmlns:r="http://schemas.openxmlformats.org/officeDocument/2006/relationships" r:id="rId14"/>
        </xdr:cNvPr>
        <xdr:cNvSpPr/>
      </xdr:nvSpPr>
      <xdr:spPr>
        <a:xfrm>
          <a:off x="7136119" y="50804"/>
          <a:ext cx="127080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GRÁFICOS EVOLUCIÓN DE EMISIONES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916697</xdr:colOff>
      <xdr:row>2</xdr:row>
      <xdr:rowOff>19050</xdr:rowOff>
    </xdr:to>
    <xdr:pic>
      <xdr:nvPicPr>
        <xdr:cNvPr id="2" name="Picture 1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54922" cy="400050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0</xdr:row>
      <xdr:rowOff>0</xdr:rowOff>
    </xdr:from>
    <xdr:to>
      <xdr:col>2</xdr:col>
      <xdr:colOff>570442</xdr:colOff>
      <xdr:row>2</xdr:row>
      <xdr:rowOff>125940</xdr:rowOff>
    </xdr:to>
    <xdr:sp macro="" textlink="">
      <xdr:nvSpPr>
        <xdr:cNvPr id="3" name="2 Rectángulo">
          <a:hlinkClick xmlns:r="http://schemas.openxmlformats.org/officeDocument/2006/relationships" r:id="rId2"/>
        </xdr:cNvPr>
        <xdr:cNvSpPr/>
      </xdr:nvSpPr>
      <xdr:spPr>
        <a:xfrm>
          <a:off x="1962150" y="0"/>
          <a:ext cx="1637242" cy="50694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chemeClr val="bg1">
              <a:lumMod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2</xdr:col>
      <xdr:colOff>543977</xdr:colOff>
      <xdr:row>0</xdr:row>
      <xdr:rowOff>9530</xdr:rowOff>
    </xdr:from>
    <xdr:to>
      <xdr:col>4</xdr:col>
      <xdr:colOff>238125</xdr:colOff>
      <xdr:row>2</xdr:row>
      <xdr:rowOff>114300</xdr:rowOff>
    </xdr:to>
    <xdr:sp macro="[0]!Rectángulo_Haga_clic_en" textlink="">
      <xdr:nvSpPr>
        <xdr:cNvPr id="5" name="4 Rectángulo">
          <a:hlinkClick xmlns:r="http://schemas.openxmlformats.org/officeDocument/2006/relationships" r:id="rId3"/>
        </xdr:cNvPr>
        <xdr:cNvSpPr/>
      </xdr:nvSpPr>
      <xdr:spPr>
        <a:xfrm>
          <a:off x="3572927" y="9530"/>
          <a:ext cx="1875373" cy="48577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CONSUMO </a:t>
          </a:r>
        </a:p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NACIONAL</a:t>
          </a:r>
        </a:p>
      </xdr:txBody>
    </xdr:sp>
    <xdr:clientData/>
  </xdr:twoCellAnchor>
  <xdr:twoCellAnchor>
    <xdr:from>
      <xdr:col>4</xdr:col>
      <xdr:colOff>284705</xdr:colOff>
      <xdr:row>0</xdr:row>
      <xdr:rowOff>28575</xdr:rowOff>
    </xdr:from>
    <xdr:to>
      <xdr:col>5</xdr:col>
      <xdr:colOff>307730</xdr:colOff>
      <xdr:row>5</xdr:row>
      <xdr:rowOff>94875</xdr:rowOff>
    </xdr:to>
    <xdr:sp macro="" textlink="">
      <xdr:nvSpPr>
        <xdr:cNvPr id="6" name="4 Rectángulo">
          <a:hlinkClick xmlns:r="http://schemas.openxmlformats.org/officeDocument/2006/relationships" r:id="rId4"/>
        </xdr:cNvPr>
        <xdr:cNvSpPr/>
      </xdr:nvSpPr>
      <xdr:spPr>
        <a:xfrm>
          <a:off x="5494880" y="28575"/>
          <a:ext cx="1404150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EMISIONES</a:t>
          </a:r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 ESTIMADAS</a:t>
          </a:r>
          <a:endParaRPr lang="es-ES" sz="1200" b="1">
            <a:solidFill>
              <a:schemeClr val="accent6">
                <a:lumMod val="20000"/>
                <a:lumOff val="80000"/>
              </a:schemeClr>
            </a:solidFill>
          </a:endParaRPr>
        </a:p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 2013-2014</a:t>
          </a:r>
        </a:p>
      </xdr:txBody>
    </xdr:sp>
    <xdr:clientData/>
  </xdr:twoCellAnchor>
  <xdr:twoCellAnchor>
    <xdr:from>
      <xdr:col>5</xdr:col>
      <xdr:colOff>350302</xdr:colOff>
      <xdr:row>0</xdr:row>
      <xdr:rowOff>9525</xdr:rowOff>
    </xdr:from>
    <xdr:to>
      <xdr:col>6</xdr:col>
      <xdr:colOff>497152</xdr:colOff>
      <xdr:row>5</xdr:row>
      <xdr:rowOff>75825</xdr:rowOff>
    </xdr:to>
    <xdr:sp macro="" textlink="">
      <xdr:nvSpPr>
        <xdr:cNvPr id="7" name="5 Rectángulo">
          <a:hlinkClick xmlns:r="http://schemas.openxmlformats.org/officeDocument/2006/relationships" r:id="rId5"/>
        </xdr:cNvPr>
        <xdr:cNvSpPr/>
      </xdr:nvSpPr>
      <xdr:spPr>
        <a:xfrm>
          <a:off x="6941602" y="9525"/>
          <a:ext cx="1527975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EMISIONES</a:t>
          </a:r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 </a:t>
          </a:r>
          <a:r>
            <a:rPr lang="es-ES" sz="1200" b="1">
              <a:solidFill>
                <a:schemeClr val="accent6">
                  <a:lumMod val="20000"/>
                  <a:lumOff val="80000"/>
                </a:schemeClr>
              </a:solidFill>
            </a:rPr>
            <a:t>MAGRAMA 1990-2012</a:t>
          </a:r>
        </a:p>
      </xdr:txBody>
    </xdr:sp>
    <xdr:clientData/>
  </xdr:twoCellAnchor>
  <xdr:twoCellAnchor>
    <xdr:from>
      <xdr:col>6</xdr:col>
      <xdr:colOff>544819</xdr:colOff>
      <xdr:row>0</xdr:row>
      <xdr:rowOff>19050</xdr:rowOff>
    </xdr:from>
    <xdr:to>
      <xdr:col>7</xdr:col>
      <xdr:colOff>523875</xdr:colOff>
      <xdr:row>5</xdr:row>
      <xdr:rowOff>85350</xdr:rowOff>
    </xdr:to>
    <xdr:sp macro="" textlink="">
      <xdr:nvSpPr>
        <xdr:cNvPr id="8" name="1 Rectángulo">
          <a:hlinkClick xmlns:r="http://schemas.openxmlformats.org/officeDocument/2006/relationships" r:id="rId6"/>
        </xdr:cNvPr>
        <xdr:cNvSpPr/>
      </xdr:nvSpPr>
      <xdr:spPr>
        <a:xfrm>
          <a:off x="8517244" y="19050"/>
          <a:ext cx="1360181" cy="1018800"/>
        </a:xfrm>
        <a:prstGeom prst="rect">
          <a:avLst/>
        </a:prstGeom>
        <a:solidFill>
          <a:schemeClr val="bg1">
            <a:lumMod val="50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coolSlan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200" b="1" baseline="0">
              <a:solidFill>
                <a:schemeClr val="accent6">
                  <a:lumMod val="20000"/>
                  <a:lumOff val="80000"/>
                </a:schemeClr>
              </a:solidFill>
            </a:rPr>
            <a:t>GRÁFICOS EVOLUCIÓN DE EMISIONES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SE%20DE%20DATOS%20DIRECCI&#211;N%20DE%20PETR&#211;LEO\ESTAD&#205;STICAS\HIDROCARBUROS%20LIQUIDOS%202012\ESTADISTICA-GLP%20(10%20Noviembre%20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fr\Escritorio\S1.1%20EESS%20CE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icio"/>
      <sheetName val="Cons"/>
      <sheetName val="Prov"/>
      <sheetName val="Imp"/>
      <sheetName val="Exp"/>
      <sheetName val="Prod"/>
      <sheetName val="Env"/>
      <sheetName val="Cotiz"/>
      <sheetName val="Can"/>
      <sheetName val="Graf Cons"/>
      <sheetName val="Graf Prov"/>
      <sheetName val="Graf Aut"/>
      <sheetName val="Graf Imp"/>
      <sheetName val="Graf Exp"/>
      <sheetName val="Graf Prod"/>
      <sheetName val="Graf Env"/>
      <sheetName val="Graf Cotiz"/>
      <sheetName val="Graf Can"/>
      <sheetName val="Convers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 t="str">
            <v>Fuente: Boletín Oficial del Estado</v>
          </cell>
        </row>
        <row r="9">
          <cell r="B9" t="str">
            <v>Año</v>
          </cell>
          <cell r="D9" t="str">
            <v>Precio
antes de
impuestos  
(c€/kg)</v>
          </cell>
          <cell r="F9" t="str">
            <v>IVA
(c€/kg)</v>
          </cell>
          <cell r="G9" t="str">
            <v>Precio de Venta al Público
(c€/kg)</v>
          </cell>
        </row>
        <row r="10">
          <cell r="A10" t="str">
            <v>1994Enero</v>
          </cell>
          <cell r="B10">
            <v>1994</v>
          </cell>
          <cell r="C10" t="str">
            <v>Enero</v>
          </cell>
          <cell r="D10">
            <v>40.976999999999997</v>
          </cell>
          <cell r="E10">
            <v>16</v>
          </cell>
          <cell r="F10">
            <v>6.5563000000000002</v>
          </cell>
          <cell r="G10">
            <v>47.533299999999997</v>
          </cell>
          <cell r="H10" t="str">
            <v>Orden de 05/11/1993</v>
          </cell>
          <cell r="I10" t="str">
            <v>Resolución de 13/01/1994</v>
          </cell>
        </row>
        <row r="11">
          <cell r="B11">
            <v>1994</v>
          </cell>
          <cell r="D11">
            <v>39.414400000000001</v>
          </cell>
          <cell r="F11">
            <v>6.3063000000000002</v>
          </cell>
          <cell r="G11">
            <v>45.720700000000001</v>
          </cell>
        </row>
        <row r="12">
          <cell r="B12">
            <v>1994</v>
          </cell>
          <cell r="D12">
            <v>39.414400000000001</v>
          </cell>
          <cell r="F12">
            <v>6.3063000000000002</v>
          </cell>
          <cell r="G12">
            <v>45.720700000000001</v>
          </cell>
        </row>
        <row r="13">
          <cell r="B13">
            <v>1994</v>
          </cell>
          <cell r="D13">
            <v>39.414400000000001</v>
          </cell>
          <cell r="F13">
            <v>6.3063000000000002</v>
          </cell>
          <cell r="G13">
            <v>45.720700000000001</v>
          </cell>
        </row>
        <row r="14">
          <cell r="B14">
            <v>1994</v>
          </cell>
          <cell r="D14">
            <v>39.414400000000001</v>
          </cell>
          <cell r="F14">
            <v>6.3063000000000002</v>
          </cell>
          <cell r="G14">
            <v>45.720700000000001</v>
          </cell>
        </row>
        <row r="15">
          <cell r="B15">
            <v>1994</v>
          </cell>
          <cell r="D15">
            <v>39.414400000000001</v>
          </cell>
          <cell r="F15">
            <v>6.3063000000000002</v>
          </cell>
          <cell r="G15">
            <v>45.720700000000001</v>
          </cell>
        </row>
        <row r="16">
          <cell r="B16">
            <v>1994</v>
          </cell>
          <cell r="D16">
            <v>39.414400000000001</v>
          </cell>
          <cell r="F16">
            <v>6.3063000000000002</v>
          </cell>
          <cell r="G16">
            <v>45.720700000000001</v>
          </cell>
        </row>
        <row r="17">
          <cell r="B17">
            <v>1994</v>
          </cell>
          <cell r="D17">
            <v>39.414400000000001</v>
          </cell>
          <cell r="F17">
            <v>6.3063000000000002</v>
          </cell>
          <cell r="G17">
            <v>45.720700000000001</v>
          </cell>
        </row>
        <row r="18">
          <cell r="B18">
            <v>1994</v>
          </cell>
          <cell r="D18">
            <v>39.414400000000001</v>
          </cell>
          <cell r="F18">
            <v>6.3063000000000002</v>
          </cell>
          <cell r="G18">
            <v>45.720700000000001</v>
          </cell>
        </row>
        <row r="19">
          <cell r="B19">
            <v>1994</v>
          </cell>
          <cell r="D19">
            <v>39.414400000000001</v>
          </cell>
          <cell r="F19">
            <v>6.3063000000000002</v>
          </cell>
          <cell r="G19">
            <v>45.720700000000001</v>
          </cell>
        </row>
        <row r="20">
          <cell r="B20">
            <v>1994</v>
          </cell>
          <cell r="D20">
            <v>39.414400000000001</v>
          </cell>
          <cell r="F20">
            <v>6.3063000000000002</v>
          </cell>
          <cell r="G20">
            <v>45.720700000000001</v>
          </cell>
        </row>
        <row r="21">
          <cell r="B21">
            <v>1994</v>
          </cell>
          <cell r="D21">
            <v>41.788400000000003</v>
          </cell>
          <cell r="F21">
            <v>6.6860999999999997</v>
          </cell>
          <cell r="G21">
            <v>48.474499999999999</v>
          </cell>
        </row>
        <row r="22">
          <cell r="B22">
            <v>1995</v>
          </cell>
          <cell r="D22">
            <v>43.831800000000001</v>
          </cell>
          <cell r="F22">
            <v>7.0130999999999997</v>
          </cell>
          <cell r="G22">
            <v>50.844900000000003</v>
          </cell>
        </row>
        <row r="23">
          <cell r="B23">
            <v>1995</v>
          </cell>
          <cell r="D23">
            <v>43.831800000000001</v>
          </cell>
          <cell r="F23">
            <v>7.0130999999999997</v>
          </cell>
          <cell r="G23">
            <v>50.844900000000003</v>
          </cell>
        </row>
        <row r="24">
          <cell r="B24">
            <v>1995</v>
          </cell>
          <cell r="D24">
            <v>47.125399999999999</v>
          </cell>
          <cell r="F24">
            <v>7.5400999999999998</v>
          </cell>
          <cell r="G24">
            <v>54.665500000000002</v>
          </cell>
        </row>
        <row r="25">
          <cell r="B25">
            <v>1995</v>
          </cell>
          <cell r="D25">
            <v>44.216500000000003</v>
          </cell>
          <cell r="F25">
            <v>7.0746000000000002</v>
          </cell>
          <cell r="G25">
            <v>51.2911</v>
          </cell>
        </row>
        <row r="26">
          <cell r="B26">
            <v>1995</v>
          </cell>
          <cell r="D26">
            <v>42.124899999999997</v>
          </cell>
          <cell r="F26">
            <v>6.74</v>
          </cell>
          <cell r="G26">
            <v>48.864899999999999</v>
          </cell>
        </row>
        <row r="27">
          <cell r="B27">
            <v>1995</v>
          </cell>
          <cell r="D27">
            <v>42.124899999999997</v>
          </cell>
          <cell r="F27">
            <v>6.74</v>
          </cell>
          <cell r="G27">
            <v>48.864899999999999</v>
          </cell>
        </row>
        <row r="28">
          <cell r="B28">
            <v>1995</v>
          </cell>
          <cell r="D28">
            <v>42.124899999999997</v>
          </cell>
          <cell r="F28">
            <v>6.74</v>
          </cell>
          <cell r="G28">
            <v>48.864899999999999</v>
          </cell>
        </row>
        <row r="29">
          <cell r="B29">
            <v>1995</v>
          </cell>
          <cell r="D29">
            <v>40.225700000000003</v>
          </cell>
          <cell r="F29">
            <v>6.4360999999999997</v>
          </cell>
          <cell r="G29">
            <v>46.661799999999999</v>
          </cell>
        </row>
        <row r="30">
          <cell r="B30">
            <v>1995</v>
          </cell>
          <cell r="D30">
            <v>40.225700000000003</v>
          </cell>
          <cell r="F30">
            <v>6.4360999999999997</v>
          </cell>
          <cell r="G30">
            <v>46.661799999999999</v>
          </cell>
        </row>
        <row r="31">
          <cell r="B31">
            <v>1995</v>
          </cell>
          <cell r="D31">
            <v>40.225700000000003</v>
          </cell>
          <cell r="F31">
            <v>6.4360999999999997</v>
          </cell>
          <cell r="G31">
            <v>46.661799999999999</v>
          </cell>
        </row>
        <row r="32">
          <cell r="B32">
            <v>1995</v>
          </cell>
          <cell r="D32">
            <v>41.974699999999999</v>
          </cell>
          <cell r="F32">
            <v>6.7160000000000002</v>
          </cell>
          <cell r="G32">
            <v>48.6907</v>
          </cell>
        </row>
        <row r="33">
          <cell r="B33">
            <v>1995</v>
          </cell>
          <cell r="D33">
            <v>41.974699999999999</v>
          </cell>
          <cell r="F33">
            <v>6.7160000000000002</v>
          </cell>
          <cell r="G33">
            <v>48.6907</v>
          </cell>
        </row>
        <row r="34">
          <cell r="B34">
            <v>1996</v>
          </cell>
          <cell r="D34">
            <v>41.974699999999999</v>
          </cell>
          <cell r="F34">
            <v>6.7160000000000002</v>
          </cell>
          <cell r="G34">
            <v>48.6907</v>
          </cell>
        </row>
        <row r="35">
          <cell r="B35">
            <v>1996</v>
          </cell>
          <cell r="D35">
            <v>41.974699999999999</v>
          </cell>
          <cell r="F35">
            <v>6.7160000000000002</v>
          </cell>
          <cell r="G35">
            <v>48.6907</v>
          </cell>
        </row>
        <row r="36">
          <cell r="B36">
            <v>1996</v>
          </cell>
          <cell r="D36">
            <v>41.974699999999999</v>
          </cell>
          <cell r="F36">
            <v>6.7160000000000002</v>
          </cell>
          <cell r="G36">
            <v>48.6907</v>
          </cell>
        </row>
        <row r="37">
          <cell r="B37">
            <v>1996</v>
          </cell>
          <cell r="D37">
            <v>43.651499999999999</v>
          </cell>
          <cell r="F37">
            <v>6.9842000000000004</v>
          </cell>
          <cell r="G37">
            <v>50.6357</v>
          </cell>
        </row>
        <row r="38">
          <cell r="B38">
            <v>1996</v>
          </cell>
          <cell r="D38">
            <v>43.651499999999999</v>
          </cell>
          <cell r="F38">
            <v>6.9842000000000004</v>
          </cell>
          <cell r="G38">
            <v>50.6357</v>
          </cell>
        </row>
        <row r="39">
          <cell r="B39">
            <v>1996</v>
          </cell>
          <cell r="D39">
            <v>43.651499999999999</v>
          </cell>
          <cell r="F39">
            <v>6.9842000000000004</v>
          </cell>
          <cell r="G39">
            <v>50.6357</v>
          </cell>
        </row>
        <row r="40">
          <cell r="B40">
            <v>1996</v>
          </cell>
          <cell r="D40">
            <v>43.651499999999999</v>
          </cell>
          <cell r="F40">
            <v>6.9842000000000004</v>
          </cell>
          <cell r="G40">
            <v>50.6357</v>
          </cell>
        </row>
        <row r="41">
          <cell r="B41">
            <v>1996</v>
          </cell>
          <cell r="D41">
            <v>43.651499999999999</v>
          </cell>
          <cell r="F41">
            <v>6.9842000000000004</v>
          </cell>
          <cell r="G41">
            <v>50.6357</v>
          </cell>
        </row>
        <row r="42">
          <cell r="B42">
            <v>1996</v>
          </cell>
          <cell r="D42">
            <v>43.669499999999999</v>
          </cell>
          <cell r="F42">
            <v>6.9870999999999999</v>
          </cell>
          <cell r="G42">
            <v>50.656599999999997</v>
          </cell>
        </row>
        <row r="43">
          <cell r="B43">
            <v>1996</v>
          </cell>
          <cell r="D43">
            <v>43.669499999999999</v>
          </cell>
          <cell r="F43">
            <v>6.9870999999999999</v>
          </cell>
          <cell r="G43">
            <v>50.656599999999997</v>
          </cell>
        </row>
        <row r="44">
          <cell r="B44">
            <v>1996</v>
          </cell>
          <cell r="D44">
            <v>43.669499999999999</v>
          </cell>
          <cell r="F44">
            <v>6.9870999999999999</v>
          </cell>
          <cell r="G44">
            <v>50.656599999999997</v>
          </cell>
        </row>
        <row r="45">
          <cell r="B45">
            <v>1996</v>
          </cell>
          <cell r="D45">
            <v>43.669499999999999</v>
          </cell>
          <cell r="F45">
            <v>6.9870999999999999</v>
          </cell>
          <cell r="G45">
            <v>50.656599999999997</v>
          </cell>
        </row>
        <row r="46">
          <cell r="B46">
            <v>1997</v>
          </cell>
          <cell r="D46">
            <v>43.669499999999999</v>
          </cell>
          <cell r="F46">
            <v>7.7770999999999999</v>
          </cell>
          <cell r="G46">
            <v>51.446599999999997</v>
          </cell>
        </row>
        <row r="47">
          <cell r="B47">
            <v>1997</v>
          </cell>
          <cell r="D47">
            <v>43.669499999999999</v>
          </cell>
          <cell r="F47">
            <v>7.7770999999999999</v>
          </cell>
          <cell r="G47">
            <v>51.446599999999997</v>
          </cell>
        </row>
        <row r="48">
          <cell r="B48">
            <v>1997</v>
          </cell>
          <cell r="D48">
            <v>43.669499999999999</v>
          </cell>
          <cell r="F48">
            <v>7.7770999999999999</v>
          </cell>
          <cell r="G48">
            <v>51.446599999999997</v>
          </cell>
        </row>
        <row r="49">
          <cell r="B49">
            <v>1997</v>
          </cell>
          <cell r="D49">
            <v>43.669499999999999</v>
          </cell>
          <cell r="F49">
            <v>7.7770999999999999</v>
          </cell>
          <cell r="G49">
            <v>51.446599999999997</v>
          </cell>
        </row>
        <row r="50">
          <cell r="B50">
            <v>1997</v>
          </cell>
          <cell r="D50">
            <v>43.669499999999999</v>
          </cell>
          <cell r="F50">
            <v>7.7770999999999999</v>
          </cell>
          <cell r="G50">
            <v>51.446599999999997</v>
          </cell>
        </row>
        <row r="51">
          <cell r="B51">
            <v>1997</v>
          </cell>
          <cell r="D51">
            <v>43.669499999999999</v>
          </cell>
          <cell r="F51">
            <v>7.7770999999999999</v>
          </cell>
          <cell r="G51">
            <v>51.446599999999997</v>
          </cell>
        </row>
        <row r="52">
          <cell r="B52">
            <v>1997</v>
          </cell>
          <cell r="D52">
            <v>43.669499999999999</v>
          </cell>
          <cell r="F52">
            <v>7.7770999999999999</v>
          </cell>
          <cell r="G52">
            <v>51.446599999999997</v>
          </cell>
        </row>
        <row r="53">
          <cell r="B53">
            <v>1997</v>
          </cell>
          <cell r="D53">
            <v>46.29</v>
          </cell>
          <cell r="F53">
            <v>8.1857000000000006</v>
          </cell>
          <cell r="G53">
            <v>54.475700000000003</v>
          </cell>
        </row>
        <row r="54">
          <cell r="B54">
            <v>1997</v>
          </cell>
          <cell r="D54">
            <v>46.29</v>
          </cell>
          <cell r="F54">
            <v>8.1857000000000006</v>
          </cell>
          <cell r="G54">
            <v>54.475700000000003</v>
          </cell>
        </row>
        <row r="55">
          <cell r="B55">
            <v>1997</v>
          </cell>
          <cell r="D55">
            <v>46.29</v>
          </cell>
          <cell r="F55">
            <v>8.1857000000000006</v>
          </cell>
          <cell r="G55">
            <v>54.475700000000003</v>
          </cell>
        </row>
        <row r="56">
          <cell r="B56">
            <v>1997</v>
          </cell>
          <cell r="D56">
            <v>46.29</v>
          </cell>
          <cell r="F56">
            <v>11.551399999999999</v>
          </cell>
          <cell r="G56">
            <v>57.8414</v>
          </cell>
        </row>
        <row r="57">
          <cell r="B57">
            <v>1997</v>
          </cell>
          <cell r="D57">
            <v>46.29</v>
          </cell>
          <cell r="F57">
            <v>11.551399999999999</v>
          </cell>
          <cell r="G57">
            <v>57.8414</v>
          </cell>
        </row>
        <row r="58">
          <cell r="B58">
            <v>1998</v>
          </cell>
          <cell r="D58">
            <v>46.29</v>
          </cell>
          <cell r="F58">
            <v>7.1760000000000002</v>
          </cell>
          <cell r="G58">
            <v>53.466000000000001</v>
          </cell>
        </row>
        <row r="59">
          <cell r="B59">
            <v>1998</v>
          </cell>
          <cell r="D59">
            <v>46.29</v>
          </cell>
          <cell r="F59">
            <v>4.2431000000000001</v>
          </cell>
          <cell r="G59">
            <v>50.533099999999997</v>
          </cell>
        </row>
        <row r="60">
          <cell r="B60">
            <v>1998</v>
          </cell>
          <cell r="D60">
            <v>46.29</v>
          </cell>
          <cell r="F60">
            <v>4.2431000000000001</v>
          </cell>
          <cell r="G60">
            <v>50.533099999999997</v>
          </cell>
        </row>
        <row r="61">
          <cell r="B61">
            <v>1998</v>
          </cell>
          <cell r="D61">
            <v>46.29</v>
          </cell>
          <cell r="F61">
            <v>2.0314000000000001</v>
          </cell>
          <cell r="G61">
            <v>48.321399999999997</v>
          </cell>
        </row>
        <row r="62">
          <cell r="B62">
            <v>1998</v>
          </cell>
          <cell r="D62">
            <v>46.29</v>
          </cell>
          <cell r="F62">
            <v>2.0314000000000001</v>
          </cell>
          <cell r="G62">
            <v>48.321399999999997</v>
          </cell>
        </row>
        <row r="63">
          <cell r="B63">
            <v>1998</v>
          </cell>
          <cell r="D63">
            <v>46.29</v>
          </cell>
          <cell r="F63">
            <v>2.0314000000000001</v>
          </cell>
          <cell r="G63">
            <v>48.321399999999997</v>
          </cell>
        </row>
        <row r="64">
          <cell r="B64">
            <v>1998</v>
          </cell>
          <cell r="D64">
            <v>39.612699999999997</v>
          </cell>
          <cell r="F64">
            <v>7.1935000000000002</v>
          </cell>
          <cell r="G64">
            <v>46.806199999999997</v>
          </cell>
        </row>
        <row r="65">
          <cell r="B65">
            <v>1998</v>
          </cell>
          <cell r="D65">
            <v>39.612699999999997</v>
          </cell>
          <cell r="F65">
            <v>7.1935000000000002</v>
          </cell>
          <cell r="G65">
            <v>46.806199999999997</v>
          </cell>
        </row>
        <row r="66">
          <cell r="B66">
            <v>1998</v>
          </cell>
          <cell r="D66">
            <v>39.612699999999997</v>
          </cell>
          <cell r="F66">
            <v>7.1935000000000002</v>
          </cell>
          <cell r="G66">
            <v>46.806199999999997</v>
          </cell>
        </row>
        <row r="67">
          <cell r="B67">
            <v>1998</v>
          </cell>
          <cell r="D67">
            <v>42.768000000000001</v>
          </cell>
          <cell r="F67">
            <v>7.6982999999999997</v>
          </cell>
          <cell r="G67">
            <v>50.466299999999997</v>
          </cell>
        </row>
        <row r="68">
          <cell r="B68">
            <v>1998</v>
          </cell>
          <cell r="D68">
            <v>45.286299999999997</v>
          </cell>
          <cell r="F68">
            <v>8.1012000000000004</v>
          </cell>
          <cell r="G68">
            <v>53.387500000000003</v>
          </cell>
        </row>
        <row r="69">
          <cell r="B69">
            <v>1998</v>
          </cell>
          <cell r="D69">
            <v>45.286299999999997</v>
          </cell>
          <cell r="F69">
            <v>8.1012000000000004</v>
          </cell>
          <cell r="G69">
            <v>53.387500000000003</v>
          </cell>
        </row>
        <row r="70">
          <cell r="B70">
            <v>1999</v>
          </cell>
          <cell r="D70">
            <v>41.9086</v>
          </cell>
          <cell r="F70">
            <v>7.5608000000000004</v>
          </cell>
          <cell r="G70">
            <v>49.4694</v>
          </cell>
        </row>
        <row r="71">
          <cell r="B71">
            <v>1999</v>
          </cell>
          <cell r="D71">
            <v>39.4024</v>
          </cell>
          <cell r="F71">
            <v>7.1597999999999997</v>
          </cell>
          <cell r="G71">
            <v>46.562199999999997</v>
          </cell>
        </row>
        <row r="72">
          <cell r="B72">
            <v>1999</v>
          </cell>
          <cell r="D72">
            <v>39.4024</v>
          </cell>
          <cell r="F72">
            <v>7.1597999999999997</v>
          </cell>
          <cell r="G72">
            <v>46.562199999999997</v>
          </cell>
        </row>
        <row r="73">
          <cell r="B73">
            <v>1999</v>
          </cell>
          <cell r="D73">
            <v>40.844799999999999</v>
          </cell>
          <cell r="F73">
            <v>7.3906000000000001</v>
          </cell>
          <cell r="G73">
            <v>48.235399999999998</v>
          </cell>
        </row>
        <row r="74">
          <cell r="B74">
            <v>1999</v>
          </cell>
          <cell r="D74">
            <v>40.291899999999998</v>
          </cell>
          <cell r="F74">
            <v>7.3021000000000003</v>
          </cell>
          <cell r="G74">
            <v>47.594000000000001</v>
          </cell>
        </row>
        <row r="75">
          <cell r="B75">
            <v>1999</v>
          </cell>
          <cell r="D75">
            <v>42.503599999999999</v>
          </cell>
          <cell r="F75">
            <v>7.6559999999999997</v>
          </cell>
          <cell r="G75">
            <v>50.159599999999998</v>
          </cell>
        </row>
        <row r="76">
          <cell r="B76">
            <v>1999</v>
          </cell>
          <cell r="D76">
            <v>46.133699999999997</v>
          </cell>
          <cell r="F76">
            <v>8.2368000000000006</v>
          </cell>
          <cell r="G76">
            <v>54.3705</v>
          </cell>
        </row>
        <row r="77">
          <cell r="B77">
            <v>1999</v>
          </cell>
          <cell r="D77">
            <v>53.676400000000001</v>
          </cell>
          <cell r="F77">
            <v>9.4436999999999998</v>
          </cell>
          <cell r="G77">
            <v>63.120100000000001</v>
          </cell>
        </row>
        <row r="78">
          <cell r="B78">
            <v>1999</v>
          </cell>
          <cell r="D78">
            <v>53.676400000000001</v>
          </cell>
          <cell r="F78">
            <v>9.4436999999999998</v>
          </cell>
          <cell r="G78">
            <v>63.120100000000001</v>
          </cell>
        </row>
        <row r="79">
          <cell r="B79">
            <v>1999</v>
          </cell>
          <cell r="D79">
            <v>50.124400000000001</v>
          </cell>
          <cell r="F79">
            <v>8.0198999999999998</v>
          </cell>
          <cell r="G79">
            <v>58.144300000000001</v>
          </cell>
        </row>
        <row r="80">
          <cell r="B80">
            <v>1999</v>
          </cell>
          <cell r="D80">
            <v>50.124400000000001</v>
          </cell>
          <cell r="F80">
            <v>8.0198999999999998</v>
          </cell>
          <cell r="G80">
            <v>58.144300000000001</v>
          </cell>
        </row>
        <row r="81">
          <cell r="B81">
            <v>1999</v>
          </cell>
          <cell r="D81">
            <v>50.124400000000001</v>
          </cell>
          <cell r="F81">
            <v>8.0198999999999998</v>
          </cell>
          <cell r="G81">
            <v>58.144300000000001</v>
          </cell>
        </row>
        <row r="82">
          <cell r="B82">
            <v>2000</v>
          </cell>
          <cell r="D82">
            <v>50.124400000000001</v>
          </cell>
          <cell r="F82">
            <v>8.0198999999999998</v>
          </cell>
          <cell r="G82">
            <v>58.144300000000001</v>
          </cell>
        </row>
        <row r="83">
          <cell r="B83">
            <v>2000</v>
          </cell>
          <cell r="D83">
            <v>50.124400000000001</v>
          </cell>
          <cell r="F83">
            <v>8.0198999999999998</v>
          </cell>
          <cell r="G83">
            <v>58.144300000000001</v>
          </cell>
        </row>
        <row r="84">
          <cell r="B84">
            <v>2000</v>
          </cell>
          <cell r="D84">
            <v>50.124400000000001</v>
          </cell>
          <cell r="F84">
            <v>8.0198999999999998</v>
          </cell>
          <cell r="G84">
            <v>58.144300000000001</v>
          </cell>
        </row>
        <row r="85">
          <cell r="B85">
            <v>2000</v>
          </cell>
          <cell r="D85">
            <v>50.124400000000001</v>
          </cell>
          <cell r="F85">
            <v>8.0198999999999998</v>
          </cell>
          <cell r="G85">
            <v>58.144300000000001</v>
          </cell>
        </row>
        <row r="86">
          <cell r="B86">
            <v>2000</v>
          </cell>
          <cell r="D86">
            <v>50.124400000000001</v>
          </cell>
          <cell r="F86">
            <v>8.0198999999999998</v>
          </cell>
          <cell r="G86">
            <v>58.144300000000001</v>
          </cell>
        </row>
        <row r="87">
          <cell r="B87">
            <v>2000</v>
          </cell>
          <cell r="D87">
            <v>50.124400000000001</v>
          </cell>
          <cell r="F87">
            <v>8.0198999999999998</v>
          </cell>
          <cell r="G87">
            <v>58.144300000000001</v>
          </cell>
        </row>
        <row r="88">
          <cell r="B88">
            <v>2000</v>
          </cell>
          <cell r="D88">
            <v>50.124400000000001</v>
          </cell>
          <cell r="F88">
            <v>8.0198999999999998</v>
          </cell>
          <cell r="G88">
            <v>58.144300000000001</v>
          </cell>
        </row>
        <row r="89">
          <cell r="B89">
            <v>2000</v>
          </cell>
          <cell r="D89">
            <v>50.124400000000001</v>
          </cell>
          <cell r="F89">
            <v>8.0198999999999998</v>
          </cell>
          <cell r="G89">
            <v>58.144300000000001</v>
          </cell>
        </row>
        <row r="90">
          <cell r="B90">
            <v>2000</v>
          </cell>
          <cell r="D90">
            <v>50.124400000000001</v>
          </cell>
          <cell r="F90">
            <v>8.0198999999999998</v>
          </cell>
          <cell r="G90">
            <v>58.144300000000001</v>
          </cell>
        </row>
        <row r="91">
          <cell r="B91">
            <v>2000</v>
          </cell>
          <cell r="D91">
            <v>58.821100000000001</v>
          </cell>
          <cell r="F91">
            <v>9.4114000000000004</v>
          </cell>
          <cell r="G91">
            <v>68.232500000000002</v>
          </cell>
        </row>
        <row r="92">
          <cell r="B92">
            <v>2000</v>
          </cell>
          <cell r="D92">
            <v>58.821100000000001</v>
          </cell>
          <cell r="F92">
            <v>9.4114000000000004</v>
          </cell>
          <cell r="G92">
            <v>68.232500000000002</v>
          </cell>
        </row>
        <row r="93">
          <cell r="B93">
            <v>2000</v>
          </cell>
          <cell r="D93">
            <v>58.821100000000001</v>
          </cell>
          <cell r="F93">
            <v>9.4114000000000004</v>
          </cell>
          <cell r="G93">
            <v>68.232500000000002</v>
          </cell>
        </row>
        <row r="94">
          <cell r="B94">
            <v>2001</v>
          </cell>
          <cell r="D94">
            <v>58.821100000000001</v>
          </cell>
          <cell r="F94">
            <v>9.4114000000000004</v>
          </cell>
          <cell r="G94">
            <v>68.232500000000002</v>
          </cell>
        </row>
        <row r="95">
          <cell r="B95">
            <v>2001</v>
          </cell>
          <cell r="D95">
            <v>58.821100000000001</v>
          </cell>
          <cell r="F95">
            <v>9.4114000000000004</v>
          </cell>
          <cell r="G95">
            <v>68.232500000000002</v>
          </cell>
        </row>
        <row r="96">
          <cell r="B96">
            <v>2001</v>
          </cell>
          <cell r="D96">
            <v>58.821100000000001</v>
          </cell>
          <cell r="F96">
            <v>9.4114000000000004</v>
          </cell>
          <cell r="G96">
            <v>68.232500000000002</v>
          </cell>
        </row>
        <row r="97">
          <cell r="B97">
            <v>2001</v>
          </cell>
          <cell r="D97">
            <v>65.137699999999995</v>
          </cell>
          <cell r="F97">
            <v>10.422000000000001</v>
          </cell>
          <cell r="G97">
            <v>75.559700000000007</v>
          </cell>
        </row>
        <row r="98">
          <cell r="B98">
            <v>2001</v>
          </cell>
          <cell r="D98">
            <v>65.137699999999995</v>
          </cell>
          <cell r="F98">
            <v>10.422000000000001</v>
          </cell>
          <cell r="G98">
            <v>75.559700000000007</v>
          </cell>
        </row>
        <row r="99">
          <cell r="B99">
            <v>2001</v>
          </cell>
          <cell r="D99">
            <v>65.137699999999995</v>
          </cell>
          <cell r="F99">
            <v>10.422000000000001</v>
          </cell>
          <cell r="G99">
            <v>75.559700000000007</v>
          </cell>
        </row>
        <row r="100">
          <cell r="B100">
            <v>2001</v>
          </cell>
          <cell r="D100">
            <v>65.137699999999995</v>
          </cell>
          <cell r="F100">
            <v>10.422000000000001</v>
          </cell>
          <cell r="G100">
            <v>75.559700000000007</v>
          </cell>
        </row>
        <row r="101">
          <cell r="B101">
            <v>2001</v>
          </cell>
          <cell r="D101">
            <v>65.137699999999995</v>
          </cell>
          <cell r="F101">
            <v>10.422000000000001</v>
          </cell>
          <cell r="G101">
            <v>75.559700000000007</v>
          </cell>
        </row>
        <row r="102">
          <cell r="B102">
            <v>2001</v>
          </cell>
          <cell r="D102">
            <v>65.137699999999995</v>
          </cell>
          <cell r="F102">
            <v>10.422000000000001</v>
          </cell>
          <cell r="G102">
            <v>75.559700000000007</v>
          </cell>
        </row>
        <row r="103">
          <cell r="B103">
            <v>2001</v>
          </cell>
          <cell r="D103">
            <v>63.370699999999999</v>
          </cell>
          <cell r="F103">
            <v>10.1393</v>
          </cell>
          <cell r="G103">
            <v>73.510000000000005</v>
          </cell>
        </row>
        <row r="104">
          <cell r="B104">
            <v>2001</v>
          </cell>
          <cell r="D104">
            <v>63.370699999999999</v>
          </cell>
          <cell r="F104">
            <v>10.1393</v>
          </cell>
          <cell r="G104">
            <v>73.510000000000005</v>
          </cell>
        </row>
        <row r="105">
          <cell r="B105">
            <v>2001</v>
          </cell>
          <cell r="D105">
            <v>63.370699999999999</v>
          </cell>
          <cell r="F105">
            <v>10.1393</v>
          </cell>
          <cell r="G105">
            <v>73.510000000000005</v>
          </cell>
        </row>
        <row r="106">
          <cell r="B106">
            <v>2002</v>
          </cell>
          <cell r="D106">
            <v>63.370699999999999</v>
          </cell>
          <cell r="F106">
            <v>10.1393</v>
          </cell>
          <cell r="G106">
            <v>73.510000000000005</v>
          </cell>
        </row>
        <row r="107">
          <cell r="B107">
            <v>2002</v>
          </cell>
          <cell r="D107">
            <v>63.370699999999999</v>
          </cell>
          <cell r="F107">
            <v>10.1393</v>
          </cell>
          <cell r="G107">
            <v>73.510000000000005</v>
          </cell>
        </row>
        <row r="108">
          <cell r="B108">
            <v>2002</v>
          </cell>
          <cell r="D108">
            <v>63.370699999999999</v>
          </cell>
          <cell r="F108">
            <v>10.1393</v>
          </cell>
          <cell r="G108">
            <v>73.510000000000005</v>
          </cell>
        </row>
        <row r="109">
          <cell r="B109">
            <v>2002</v>
          </cell>
          <cell r="D109">
            <v>59.120699999999999</v>
          </cell>
          <cell r="F109">
            <v>9.4593000000000007</v>
          </cell>
          <cell r="G109">
            <v>68.58</v>
          </cell>
        </row>
        <row r="110">
          <cell r="B110">
            <v>2002</v>
          </cell>
          <cell r="D110">
            <v>59.120699999999999</v>
          </cell>
          <cell r="F110">
            <v>9.4593000000000007</v>
          </cell>
          <cell r="G110">
            <v>68.58</v>
          </cell>
        </row>
        <row r="111">
          <cell r="B111">
            <v>2002</v>
          </cell>
          <cell r="D111">
            <v>59.120699999999999</v>
          </cell>
          <cell r="F111">
            <v>9.4593000000000007</v>
          </cell>
          <cell r="G111">
            <v>68.58</v>
          </cell>
        </row>
        <row r="112">
          <cell r="B112">
            <v>2002</v>
          </cell>
          <cell r="D112">
            <v>59.120699999999999</v>
          </cell>
          <cell r="F112">
            <v>9.4593000000000007</v>
          </cell>
          <cell r="G112">
            <v>68.58</v>
          </cell>
        </row>
        <row r="113">
          <cell r="B113">
            <v>2002</v>
          </cell>
          <cell r="D113">
            <v>59.120699999999999</v>
          </cell>
          <cell r="F113">
            <v>9.4593000000000007</v>
          </cell>
          <cell r="G113">
            <v>68.58</v>
          </cell>
        </row>
        <row r="114">
          <cell r="B114">
            <v>2002</v>
          </cell>
          <cell r="D114">
            <v>59.120699999999999</v>
          </cell>
          <cell r="F114">
            <v>9.4593000000000007</v>
          </cell>
          <cell r="G114">
            <v>68.58</v>
          </cell>
        </row>
        <row r="115">
          <cell r="B115">
            <v>2002</v>
          </cell>
          <cell r="D115">
            <v>55.9846</v>
          </cell>
          <cell r="F115">
            <v>8.9574999999999996</v>
          </cell>
          <cell r="G115">
            <v>64.942099999999996</v>
          </cell>
        </row>
        <row r="116">
          <cell r="B116">
            <v>2002</v>
          </cell>
          <cell r="D116">
            <v>55.9846</v>
          </cell>
          <cell r="F116">
            <v>8.9574999999999996</v>
          </cell>
          <cell r="G116">
            <v>64.942099999999996</v>
          </cell>
        </row>
        <row r="117">
          <cell r="B117">
            <v>2002</v>
          </cell>
          <cell r="D117">
            <v>55.9846</v>
          </cell>
          <cell r="F117">
            <v>8.9574999999999996</v>
          </cell>
          <cell r="G117">
            <v>64.942099999999996</v>
          </cell>
        </row>
        <row r="118">
          <cell r="B118">
            <v>2003</v>
          </cell>
          <cell r="D118">
            <v>55.9846</v>
          </cell>
          <cell r="F118">
            <v>8.9574999999999996</v>
          </cell>
          <cell r="G118">
            <v>64.942099999999996</v>
          </cell>
        </row>
        <row r="119">
          <cell r="B119">
            <v>2003</v>
          </cell>
          <cell r="D119">
            <v>55.9846</v>
          </cell>
          <cell r="F119">
            <v>8.9574999999999996</v>
          </cell>
          <cell r="G119">
            <v>64.942099999999996</v>
          </cell>
        </row>
        <row r="120">
          <cell r="B120">
            <v>2003</v>
          </cell>
          <cell r="D120">
            <v>55.9846</v>
          </cell>
          <cell r="F120">
            <v>8.9574999999999996</v>
          </cell>
          <cell r="G120">
            <v>64.942099999999996</v>
          </cell>
        </row>
        <row r="121">
          <cell r="B121">
            <v>2003</v>
          </cell>
          <cell r="D121">
            <v>59.6479</v>
          </cell>
          <cell r="F121">
            <v>9.5436999999999994</v>
          </cell>
          <cell r="G121">
            <v>69.191599999999994</v>
          </cell>
        </row>
        <row r="122">
          <cell r="B122">
            <v>2003</v>
          </cell>
          <cell r="D122">
            <v>59.6479</v>
          </cell>
          <cell r="F122">
            <v>9.5436999999999994</v>
          </cell>
          <cell r="G122">
            <v>69.191599999999994</v>
          </cell>
        </row>
        <row r="123">
          <cell r="B123">
            <v>2003</v>
          </cell>
          <cell r="D123">
            <v>59.6479</v>
          </cell>
          <cell r="F123">
            <v>9.5436999999999994</v>
          </cell>
          <cell r="G123">
            <v>69.191599999999994</v>
          </cell>
        </row>
        <row r="124">
          <cell r="B124">
            <v>2003</v>
          </cell>
          <cell r="D124">
            <v>59.6479</v>
          </cell>
          <cell r="F124">
            <v>9.5436999999999994</v>
          </cell>
          <cell r="G124">
            <v>69.191599999999994</v>
          </cell>
        </row>
        <row r="125">
          <cell r="B125">
            <v>2003</v>
          </cell>
          <cell r="D125">
            <v>59.6479</v>
          </cell>
          <cell r="F125">
            <v>9.5436999999999994</v>
          </cell>
          <cell r="G125">
            <v>69.191599999999994</v>
          </cell>
        </row>
        <row r="126">
          <cell r="B126">
            <v>2003</v>
          </cell>
          <cell r="D126">
            <v>59.6479</v>
          </cell>
          <cell r="F126">
            <v>9.5436999999999994</v>
          </cell>
          <cell r="G126">
            <v>69.191599999999994</v>
          </cell>
        </row>
        <row r="127">
          <cell r="B127">
            <v>2003</v>
          </cell>
          <cell r="D127">
            <v>60.556100000000001</v>
          </cell>
          <cell r="F127">
            <v>9.6890000000000001</v>
          </cell>
          <cell r="G127">
            <v>70.245099999999994</v>
          </cell>
        </row>
        <row r="128">
          <cell r="B128">
            <v>2003</v>
          </cell>
          <cell r="D128">
            <v>60.556100000000001</v>
          </cell>
          <cell r="F128">
            <v>9.6890000000000001</v>
          </cell>
          <cell r="G128">
            <v>70.245099999999994</v>
          </cell>
        </row>
        <row r="129">
          <cell r="B129">
            <v>2003</v>
          </cell>
          <cell r="D129">
            <v>60.556100000000001</v>
          </cell>
          <cell r="F129">
            <v>9.6890000000000001</v>
          </cell>
          <cell r="G129">
            <v>70.245099999999994</v>
          </cell>
        </row>
        <row r="130">
          <cell r="B130">
            <v>2004</v>
          </cell>
          <cell r="D130">
            <v>60.556100000000001</v>
          </cell>
          <cell r="F130">
            <v>9.6890000000000001</v>
          </cell>
          <cell r="G130">
            <v>70.245099999999994</v>
          </cell>
        </row>
        <row r="131">
          <cell r="B131">
            <v>2004</v>
          </cell>
          <cell r="D131">
            <v>60.556100000000001</v>
          </cell>
          <cell r="F131">
            <v>9.6890000000000001</v>
          </cell>
          <cell r="G131">
            <v>70.245099999999994</v>
          </cell>
        </row>
        <row r="132">
          <cell r="B132">
            <v>2004</v>
          </cell>
          <cell r="D132">
            <v>60.556100000000001</v>
          </cell>
          <cell r="F132">
            <v>9.6890000000000001</v>
          </cell>
          <cell r="G132">
            <v>70.245099999999994</v>
          </cell>
        </row>
        <row r="133">
          <cell r="B133">
            <v>2004</v>
          </cell>
          <cell r="D133">
            <v>57.582999999999998</v>
          </cell>
          <cell r="F133">
            <v>9.2133000000000003</v>
          </cell>
          <cell r="G133">
            <v>66.796300000000002</v>
          </cell>
        </row>
        <row r="134">
          <cell r="B134">
            <v>2004</v>
          </cell>
          <cell r="D134">
            <v>57.582999999999998</v>
          </cell>
          <cell r="F134">
            <v>9.2133000000000003</v>
          </cell>
          <cell r="G134">
            <v>66.796300000000002</v>
          </cell>
        </row>
        <row r="135">
          <cell r="B135">
            <v>2004</v>
          </cell>
          <cell r="D135">
            <v>57.582999999999998</v>
          </cell>
          <cell r="F135">
            <v>9.2133000000000003</v>
          </cell>
          <cell r="G135">
            <v>66.796300000000002</v>
          </cell>
        </row>
        <row r="136">
          <cell r="B136">
            <v>2004</v>
          </cell>
          <cell r="D136">
            <v>57.582999999999998</v>
          </cell>
          <cell r="F136">
            <v>9.2133000000000003</v>
          </cell>
          <cell r="G136">
            <v>66.796300000000002</v>
          </cell>
        </row>
        <row r="137">
          <cell r="B137">
            <v>2004</v>
          </cell>
          <cell r="D137">
            <v>57.582999999999998</v>
          </cell>
          <cell r="F137">
            <v>9.2133000000000003</v>
          </cell>
          <cell r="G137">
            <v>66.796300000000002</v>
          </cell>
        </row>
        <row r="138">
          <cell r="B138">
            <v>2004</v>
          </cell>
          <cell r="D138">
            <v>57.582999999999998</v>
          </cell>
          <cell r="F138">
            <v>9.2133000000000003</v>
          </cell>
          <cell r="G138">
            <v>66.796300000000002</v>
          </cell>
        </row>
        <row r="139">
          <cell r="B139">
            <v>2004</v>
          </cell>
          <cell r="D139">
            <v>59.116700000000002</v>
          </cell>
          <cell r="F139">
            <v>9.4587000000000003</v>
          </cell>
          <cell r="G139">
            <v>68.575400000000002</v>
          </cell>
        </row>
        <row r="140">
          <cell r="B140">
            <v>2004</v>
          </cell>
          <cell r="D140">
            <v>59.116700000000002</v>
          </cell>
          <cell r="F140">
            <v>9.4587000000000003</v>
          </cell>
          <cell r="G140">
            <v>68.575400000000002</v>
          </cell>
        </row>
        <row r="141">
          <cell r="B141">
            <v>2004</v>
          </cell>
          <cell r="D141">
            <v>59.116700000000002</v>
          </cell>
          <cell r="F141">
            <v>9.4587000000000003</v>
          </cell>
          <cell r="G141">
            <v>68.575400000000002</v>
          </cell>
        </row>
        <row r="142">
          <cell r="B142">
            <v>2005</v>
          </cell>
          <cell r="D142">
            <v>59.116700000000002</v>
          </cell>
          <cell r="F142">
            <v>9.4587000000000003</v>
          </cell>
          <cell r="G142">
            <v>68.575400000000002</v>
          </cell>
        </row>
        <row r="143">
          <cell r="B143">
            <v>2005</v>
          </cell>
          <cell r="D143">
            <v>59.116700000000002</v>
          </cell>
          <cell r="F143">
            <v>9.4587000000000003</v>
          </cell>
          <cell r="G143">
            <v>68.575400000000002</v>
          </cell>
        </row>
        <row r="144">
          <cell r="B144">
            <v>2005</v>
          </cell>
          <cell r="D144">
            <v>59.116700000000002</v>
          </cell>
          <cell r="F144">
            <v>9.4587000000000003</v>
          </cell>
          <cell r="G144">
            <v>68.575400000000002</v>
          </cell>
        </row>
        <row r="145">
          <cell r="B145">
            <v>2005</v>
          </cell>
          <cell r="D145">
            <v>64.06</v>
          </cell>
          <cell r="F145">
            <v>10.249599999999999</v>
          </cell>
          <cell r="G145">
            <v>74.309600000000003</v>
          </cell>
        </row>
        <row r="146">
          <cell r="B146">
            <v>2005</v>
          </cell>
          <cell r="D146">
            <v>64.06</v>
          </cell>
          <cell r="F146">
            <v>10.249599999999999</v>
          </cell>
          <cell r="G146">
            <v>74.309600000000003</v>
          </cell>
        </row>
        <row r="147">
          <cell r="B147">
            <v>2005</v>
          </cell>
          <cell r="D147">
            <v>64.06</v>
          </cell>
          <cell r="F147">
            <v>10.249599999999999</v>
          </cell>
          <cell r="G147">
            <v>74.309600000000003</v>
          </cell>
        </row>
        <row r="148">
          <cell r="B148">
            <v>2005</v>
          </cell>
          <cell r="D148">
            <v>64.06</v>
          </cell>
          <cell r="F148">
            <v>10.249599999999999</v>
          </cell>
          <cell r="G148">
            <v>74.309600000000003</v>
          </cell>
        </row>
        <row r="149">
          <cell r="B149">
            <v>2005</v>
          </cell>
          <cell r="D149">
            <v>67.661900000000003</v>
          </cell>
          <cell r="F149">
            <v>10.825900000000001</v>
          </cell>
          <cell r="G149">
            <v>78.487799999999993</v>
          </cell>
        </row>
        <row r="150">
          <cell r="B150">
            <v>2005</v>
          </cell>
          <cell r="D150">
            <v>67.661900000000003</v>
          </cell>
          <cell r="F150">
            <v>10.825900000000001</v>
          </cell>
          <cell r="G150">
            <v>78.487799999999993</v>
          </cell>
        </row>
        <row r="151">
          <cell r="B151">
            <v>2005</v>
          </cell>
          <cell r="D151">
            <v>70.329099999999997</v>
          </cell>
          <cell r="F151">
            <v>11.252700000000001</v>
          </cell>
          <cell r="G151">
            <v>81.581800000000001</v>
          </cell>
        </row>
        <row r="152">
          <cell r="B152">
            <v>2005</v>
          </cell>
          <cell r="D152">
            <v>70.329099999999997</v>
          </cell>
          <cell r="F152">
            <v>11.252700000000001</v>
          </cell>
          <cell r="G152">
            <v>81.581800000000001</v>
          </cell>
        </row>
        <row r="153">
          <cell r="B153">
            <v>2005</v>
          </cell>
          <cell r="D153">
            <v>70.329099999999997</v>
          </cell>
          <cell r="F153">
            <v>11.252700000000001</v>
          </cell>
          <cell r="G153">
            <v>81.581800000000001</v>
          </cell>
        </row>
        <row r="154">
          <cell r="B154">
            <v>2006</v>
          </cell>
          <cell r="D154">
            <v>77.551599999999993</v>
          </cell>
          <cell r="F154">
            <v>12.408300000000001</v>
          </cell>
          <cell r="G154">
            <v>89.959900000000005</v>
          </cell>
        </row>
        <row r="155">
          <cell r="B155">
            <v>2006</v>
          </cell>
          <cell r="D155">
            <v>77.551599999999993</v>
          </cell>
          <cell r="F155">
            <v>12.408300000000001</v>
          </cell>
          <cell r="G155">
            <v>89.959900000000005</v>
          </cell>
        </row>
        <row r="156">
          <cell r="B156">
            <v>2006</v>
          </cell>
          <cell r="D156">
            <v>77.551599999999993</v>
          </cell>
          <cell r="F156">
            <v>12.408300000000001</v>
          </cell>
          <cell r="G156">
            <v>89.959900000000005</v>
          </cell>
        </row>
        <row r="157">
          <cell r="B157">
            <v>2006</v>
          </cell>
          <cell r="D157">
            <v>85.1952</v>
          </cell>
          <cell r="F157">
            <v>13.6312</v>
          </cell>
          <cell r="G157">
            <v>98.826400000000007</v>
          </cell>
        </row>
        <row r="158">
          <cell r="B158">
            <v>2006</v>
          </cell>
          <cell r="D158">
            <v>85.1952</v>
          </cell>
          <cell r="F158">
            <v>13.6312</v>
          </cell>
          <cell r="G158">
            <v>98.826400000000007</v>
          </cell>
        </row>
        <row r="159">
          <cell r="B159">
            <v>2006</v>
          </cell>
          <cell r="D159">
            <v>85.1952</v>
          </cell>
          <cell r="F159">
            <v>13.6312</v>
          </cell>
          <cell r="G159">
            <v>98.826400000000007</v>
          </cell>
        </row>
        <row r="160">
          <cell r="B160">
            <v>2006</v>
          </cell>
          <cell r="D160">
            <v>83.718800000000002</v>
          </cell>
          <cell r="F160">
            <v>13.395</v>
          </cell>
          <cell r="G160">
            <v>97.113799999999998</v>
          </cell>
        </row>
        <row r="161">
          <cell r="B161">
            <v>2006</v>
          </cell>
          <cell r="D161">
            <v>83.718800000000002</v>
          </cell>
          <cell r="F161">
            <v>13.395</v>
          </cell>
          <cell r="G161">
            <v>97.113799999999998</v>
          </cell>
        </row>
        <row r="162">
          <cell r="B162">
            <v>2006</v>
          </cell>
          <cell r="D162">
            <v>83.718800000000002</v>
          </cell>
          <cell r="F162">
            <v>13.395</v>
          </cell>
          <cell r="G162">
            <v>97.113799999999998</v>
          </cell>
        </row>
        <row r="163">
          <cell r="B163">
            <v>2006</v>
          </cell>
          <cell r="D163">
            <v>81.175299999999993</v>
          </cell>
          <cell r="F163">
            <v>12.988</v>
          </cell>
          <cell r="G163">
            <v>94.163300000000007</v>
          </cell>
        </row>
        <row r="164">
          <cell r="B164">
            <v>2006</v>
          </cell>
          <cell r="D164">
            <v>81.175299999999993</v>
          </cell>
          <cell r="F164">
            <v>12.988</v>
          </cell>
          <cell r="G164">
            <v>94.163300000000007</v>
          </cell>
        </row>
        <row r="165">
          <cell r="B165">
            <v>2006</v>
          </cell>
          <cell r="D165">
            <v>81.175299999999993</v>
          </cell>
          <cell r="F165">
            <v>12.988</v>
          </cell>
          <cell r="G165">
            <v>94.163300000000007</v>
          </cell>
        </row>
        <row r="166">
          <cell r="B166">
            <v>2007</v>
          </cell>
          <cell r="D166">
            <v>81.247399999999999</v>
          </cell>
          <cell r="F166">
            <v>12.999599999999999</v>
          </cell>
          <cell r="G166">
            <v>94.247</v>
          </cell>
        </row>
        <row r="167">
          <cell r="B167">
            <v>2007</v>
          </cell>
          <cell r="D167">
            <v>81.247399999999999</v>
          </cell>
          <cell r="F167">
            <v>12.999599999999999</v>
          </cell>
          <cell r="G167">
            <v>94.247</v>
          </cell>
        </row>
        <row r="168">
          <cell r="B168">
            <v>2007</v>
          </cell>
          <cell r="D168">
            <v>81.247399999999999</v>
          </cell>
          <cell r="F168">
            <v>12.999599999999999</v>
          </cell>
          <cell r="G168">
            <v>94.247</v>
          </cell>
        </row>
        <row r="169">
          <cell r="B169">
            <v>2007</v>
          </cell>
          <cell r="D169">
            <v>79.542199999999994</v>
          </cell>
          <cell r="F169">
            <v>12.726800000000001</v>
          </cell>
          <cell r="G169">
            <v>92.269000000000005</v>
          </cell>
        </row>
        <row r="170">
          <cell r="B170">
            <v>2007</v>
          </cell>
          <cell r="D170">
            <v>79.542199999999994</v>
          </cell>
          <cell r="F170">
            <v>12.726800000000001</v>
          </cell>
          <cell r="G170">
            <v>92.269000000000005</v>
          </cell>
        </row>
        <row r="171">
          <cell r="B171">
            <v>2007</v>
          </cell>
          <cell r="D171">
            <v>79.542199999999994</v>
          </cell>
          <cell r="F171">
            <v>12.726800000000001</v>
          </cell>
          <cell r="G171">
            <v>92.269000000000005</v>
          </cell>
        </row>
        <row r="172">
          <cell r="B172">
            <v>2007</v>
          </cell>
          <cell r="D172">
            <v>80.276200000000003</v>
          </cell>
          <cell r="F172">
            <v>12.844200000000001</v>
          </cell>
          <cell r="G172">
            <v>93.120400000000004</v>
          </cell>
        </row>
        <row r="173">
          <cell r="B173">
            <v>2007</v>
          </cell>
          <cell r="D173">
            <v>80.276200000000003</v>
          </cell>
          <cell r="F173">
            <v>12.844200000000001</v>
          </cell>
          <cell r="G173">
            <v>93.120400000000004</v>
          </cell>
        </row>
        <row r="174">
          <cell r="B174">
            <v>2007</v>
          </cell>
          <cell r="D174">
            <v>80.276200000000003</v>
          </cell>
          <cell r="F174">
            <v>12.844200000000001</v>
          </cell>
          <cell r="G174">
            <v>93.120400000000004</v>
          </cell>
        </row>
        <row r="175">
          <cell r="B175">
            <v>2007</v>
          </cell>
          <cell r="D175">
            <v>84.788499999999999</v>
          </cell>
          <cell r="F175">
            <v>13.5662</v>
          </cell>
          <cell r="G175">
            <v>98.354699999999994</v>
          </cell>
        </row>
        <row r="176">
          <cell r="B176">
            <v>2007</v>
          </cell>
          <cell r="D176">
            <v>84.788499999999999</v>
          </cell>
          <cell r="F176">
            <v>13.5662</v>
          </cell>
          <cell r="G176">
            <v>98.354699999999994</v>
          </cell>
        </row>
        <row r="177">
          <cell r="B177">
            <v>2007</v>
          </cell>
          <cell r="D177">
            <v>84.788499999999999</v>
          </cell>
          <cell r="F177">
            <v>13.5662</v>
          </cell>
          <cell r="G177">
            <v>98.354699999999994</v>
          </cell>
        </row>
        <row r="178">
          <cell r="B178">
            <v>2008</v>
          </cell>
          <cell r="D178">
            <v>89.281999999999996</v>
          </cell>
          <cell r="F178">
            <v>14.2851</v>
          </cell>
          <cell r="G178">
            <v>103.5671</v>
          </cell>
        </row>
        <row r="179">
          <cell r="B179">
            <v>2008</v>
          </cell>
          <cell r="D179">
            <v>89.281999999999996</v>
          </cell>
          <cell r="F179">
            <v>14.2851</v>
          </cell>
          <cell r="G179">
            <v>103.5671</v>
          </cell>
        </row>
        <row r="180">
          <cell r="B180">
            <v>2008</v>
          </cell>
          <cell r="D180">
            <v>89.281999999999996</v>
          </cell>
          <cell r="F180">
            <v>14.2851</v>
          </cell>
          <cell r="G180">
            <v>103.5671</v>
          </cell>
        </row>
        <row r="181">
          <cell r="B181">
            <v>2008</v>
          </cell>
          <cell r="D181">
            <v>97.268199999999993</v>
          </cell>
          <cell r="F181">
            <v>15.562900000000001</v>
          </cell>
          <cell r="G181">
            <v>112.83110000000001</v>
          </cell>
        </row>
        <row r="182">
          <cell r="B182">
            <v>2008</v>
          </cell>
          <cell r="D182">
            <v>97.268199999999993</v>
          </cell>
          <cell r="F182">
            <v>15.562900000000001</v>
          </cell>
          <cell r="G182">
            <v>112.83110000000001</v>
          </cell>
        </row>
        <row r="183">
          <cell r="B183">
            <v>2008</v>
          </cell>
          <cell r="D183">
            <v>97.268199999999993</v>
          </cell>
          <cell r="F183">
            <v>15.562900000000001</v>
          </cell>
          <cell r="G183">
            <v>112.83110000000001</v>
          </cell>
        </row>
        <row r="184">
          <cell r="B184">
            <v>2008</v>
          </cell>
          <cell r="D184">
            <v>94.925299999999993</v>
          </cell>
          <cell r="F184">
            <v>15.188000000000001</v>
          </cell>
          <cell r="G184">
            <v>110.1133</v>
          </cell>
        </row>
        <row r="185">
          <cell r="B185">
            <v>2008</v>
          </cell>
          <cell r="D185">
            <v>94.925299999999993</v>
          </cell>
          <cell r="F185">
            <v>15.188000000000001</v>
          </cell>
          <cell r="G185">
            <v>110.1133</v>
          </cell>
        </row>
        <row r="186">
          <cell r="B186">
            <v>2008</v>
          </cell>
          <cell r="D186">
            <v>94.925299999999993</v>
          </cell>
          <cell r="F186">
            <v>15.188000000000001</v>
          </cell>
          <cell r="G186">
            <v>110.1133</v>
          </cell>
        </row>
        <row r="187">
          <cell r="B187">
            <v>2008</v>
          </cell>
          <cell r="D187">
            <v>94.925299999999993</v>
          </cell>
          <cell r="F187">
            <v>15.188000000000001</v>
          </cell>
          <cell r="G187">
            <v>110.1133</v>
          </cell>
        </row>
        <row r="188">
          <cell r="B188">
            <v>2008</v>
          </cell>
          <cell r="D188">
            <v>94.925299999999993</v>
          </cell>
          <cell r="F188">
            <v>15.188000000000001</v>
          </cell>
          <cell r="G188">
            <v>110.1133</v>
          </cell>
        </row>
        <row r="189">
          <cell r="B189">
            <v>2008</v>
          </cell>
          <cell r="D189">
            <v>94.925299999999993</v>
          </cell>
          <cell r="F189">
            <v>15.188000000000001</v>
          </cell>
          <cell r="G189">
            <v>110.1133</v>
          </cell>
        </row>
        <row r="190">
          <cell r="B190">
            <v>2009</v>
          </cell>
          <cell r="D190">
            <v>93.122399999999999</v>
          </cell>
          <cell r="F190">
            <v>14.8996</v>
          </cell>
          <cell r="G190">
            <v>108.02200000000001</v>
          </cell>
        </row>
        <row r="191">
          <cell r="B191">
            <v>2009</v>
          </cell>
          <cell r="D191">
            <v>93.122399999999999</v>
          </cell>
          <cell r="F191">
            <v>14.8996</v>
          </cell>
          <cell r="G191">
            <v>108.02200000000001</v>
          </cell>
        </row>
        <row r="192">
          <cell r="B192">
            <v>2009</v>
          </cell>
          <cell r="D192">
            <v>93.122399999999999</v>
          </cell>
          <cell r="F192">
            <v>14.8996</v>
          </cell>
          <cell r="G192">
            <v>108.02200000000001</v>
          </cell>
        </row>
        <row r="193">
          <cell r="B193">
            <v>2009</v>
          </cell>
          <cell r="D193">
            <v>72.228800000000007</v>
          </cell>
          <cell r="F193">
            <v>11.5566</v>
          </cell>
          <cell r="G193">
            <v>83.785399999999996</v>
          </cell>
        </row>
        <row r="194">
          <cell r="B194">
            <v>2009</v>
          </cell>
          <cell r="D194">
            <v>72.228800000000007</v>
          </cell>
          <cell r="F194">
            <v>11.5566</v>
          </cell>
          <cell r="G194">
            <v>83.785399999999996</v>
          </cell>
        </row>
        <row r="195">
          <cell r="B195">
            <v>2009</v>
          </cell>
          <cell r="D195">
            <v>72.228800000000007</v>
          </cell>
          <cell r="F195">
            <v>11.5566</v>
          </cell>
          <cell r="G195">
            <v>83.785399999999996</v>
          </cell>
        </row>
        <row r="196">
          <cell r="B196">
            <v>2009</v>
          </cell>
          <cell r="D196">
            <v>72.2791</v>
          </cell>
          <cell r="F196">
            <v>11.5647</v>
          </cell>
          <cell r="G196">
            <v>83.843800000000002</v>
          </cell>
        </row>
        <row r="197">
          <cell r="B197">
            <v>2009</v>
          </cell>
          <cell r="D197">
            <v>72.2791</v>
          </cell>
          <cell r="F197">
            <v>11.5647</v>
          </cell>
          <cell r="G197">
            <v>83.843800000000002</v>
          </cell>
        </row>
        <row r="198">
          <cell r="B198">
            <v>2009</v>
          </cell>
          <cell r="D198">
            <v>72.2791</v>
          </cell>
          <cell r="F198">
            <v>11.5647</v>
          </cell>
          <cell r="G198">
            <v>83.843800000000002</v>
          </cell>
        </row>
        <row r="199">
          <cell r="B199">
            <v>2009</v>
          </cell>
          <cell r="D199">
            <v>73.752799999999993</v>
          </cell>
          <cell r="F199">
            <v>11.8004</v>
          </cell>
          <cell r="G199">
            <v>85.553200000000004</v>
          </cell>
        </row>
        <row r="200">
          <cell r="B200">
            <v>2009</v>
          </cell>
          <cell r="D200">
            <v>73.752799999999993</v>
          </cell>
          <cell r="F200">
            <v>11.8004</v>
          </cell>
          <cell r="G200">
            <v>85.553200000000004</v>
          </cell>
        </row>
        <row r="201">
          <cell r="B201">
            <v>2009</v>
          </cell>
          <cell r="D201">
            <v>73.752799999999993</v>
          </cell>
          <cell r="F201">
            <v>11.8004</v>
          </cell>
          <cell r="G201">
            <v>85.553200000000004</v>
          </cell>
        </row>
        <row r="202">
          <cell r="B202">
            <v>2010</v>
          </cell>
          <cell r="D202">
            <v>76.271299999999997</v>
          </cell>
          <cell r="F202">
            <v>12.2034</v>
          </cell>
          <cell r="G202">
            <v>88.474699999999999</v>
          </cell>
        </row>
        <row r="203">
          <cell r="B203">
            <v>2010</v>
          </cell>
          <cell r="D203">
            <v>76.271299999999997</v>
          </cell>
          <cell r="F203">
            <v>12.2034</v>
          </cell>
          <cell r="G203">
            <v>88.474699999999999</v>
          </cell>
        </row>
        <row r="204">
          <cell r="B204">
            <v>2010</v>
          </cell>
          <cell r="D204">
            <v>76.271299999999997</v>
          </cell>
          <cell r="F204">
            <v>12.2034</v>
          </cell>
          <cell r="G204">
            <v>88.474699999999999</v>
          </cell>
        </row>
        <row r="205">
          <cell r="B205">
            <v>2010</v>
          </cell>
          <cell r="D205">
            <v>80.588999999999999</v>
          </cell>
          <cell r="F205">
            <v>12.8942</v>
          </cell>
          <cell r="G205">
            <v>93.483199999999997</v>
          </cell>
        </row>
        <row r="206">
          <cell r="B206">
            <v>2010</v>
          </cell>
          <cell r="D206">
            <v>80.588999999999999</v>
          </cell>
          <cell r="F206">
            <v>12.8942</v>
          </cell>
          <cell r="G206">
            <v>93.483199999999997</v>
          </cell>
        </row>
        <row r="207">
          <cell r="B207">
            <v>2010</v>
          </cell>
          <cell r="D207">
            <v>80.588999999999999</v>
          </cell>
          <cell r="F207">
            <v>12.8942</v>
          </cell>
          <cell r="G207">
            <v>93.483199999999997</v>
          </cell>
        </row>
        <row r="208">
          <cell r="B208">
            <v>2010</v>
          </cell>
          <cell r="D208">
            <v>84.4041</v>
          </cell>
          <cell r="F208">
            <v>15.1927</v>
          </cell>
          <cell r="G208">
            <v>99.596800000000002</v>
          </cell>
        </row>
        <row r="209">
          <cell r="B209">
            <v>2010</v>
          </cell>
          <cell r="D209">
            <v>84.4041</v>
          </cell>
          <cell r="F209">
            <v>15.1927</v>
          </cell>
          <cell r="G209">
            <v>99.596800000000002</v>
          </cell>
        </row>
        <row r="210">
          <cell r="B210">
            <v>2010</v>
          </cell>
          <cell r="D210">
            <v>84.4041</v>
          </cell>
          <cell r="F210">
            <v>15.1927</v>
          </cell>
          <cell r="G210">
            <v>99.596800000000002</v>
          </cell>
        </row>
        <row r="211">
          <cell r="B211">
            <v>2010</v>
          </cell>
          <cell r="D211">
            <v>86.733000000000004</v>
          </cell>
          <cell r="F211">
            <v>15.6119</v>
          </cell>
          <cell r="G211">
            <v>102.3449</v>
          </cell>
        </row>
        <row r="212">
          <cell r="B212">
            <v>2010</v>
          </cell>
          <cell r="D212">
            <v>86.733000000000004</v>
          </cell>
          <cell r="F212">
            <v>15.6119</v>
          </cell>
          <cell r="G212">
            <v>102.3449</v>
          </cell>
        </row>
        <row r="213">
          <cell r="B213">
            <v>2010</v>
          </cell>
          <cell r="D213">
            <v>86.733000000000004</v>
          </cell>
          <cell r="F213">
            <v>15.6119</v>
          </cell>
          <cell r="G213">
            <v>102.3449</v>
          </cell>
        </row>
        <row r="214">
          <cell r="B214">
            <v>2011</v>
          </cell>
          <cell r="D214">
            <v>89.476900000000001</v>
          </cell>
          <cell r="F214">
            <v>16.105799999999999</v>
          </cell>
          <cell r="G214">
            <v>105.5827</v>
          </cell>
        </row>
        <row r="215">
          <cell r="B215">
            <v>2011</v>
          </cell>
          <cell r="D215">
            <v>89.476900000000001</v>
          </cell>
          <cell r="F215">
            <v>16.105799999999999</v>
          </cell>
          <cell r="G215">
            <v>105.5827</v>
          </cell>
        </row>
        <row r="216">
          <cell r="B216">
            <v>2011</v>
          </cell>
          <cell r="D216">
            <v>89.476900000000001</v>
          </cell>
          <cell r="F216">
            <v>16.105799999999999</v>
          </cell>
          <cell r="G216">
            <v>105.5827</v>
          </cell>
        </row>
        <row r="217">
          <cell r="B217">
            <v>2011</v>
          </cell>
          <cell r="D217">
            <v>94.947500000000005</v>
          </cell>
          <cell r="F217">
            <v>17.090599999999998</v>
          </cell>
          <cell r="G217">
            <v>112.0381</v>
          </cell>
        </row>
        <row r="218">
          <cell r="B218">
            <v>2011</v>
          </cell>
          <cell r="D218">
            <v>94.947500000000005</v>
          </cell>
          <cell r="F218">
            <v>17.090599999999998</v>
          </cell>
          <cell r="G218">
            <v>112.0381</v>
          </cell>
        </row>
        <row r="219">
          <cell r="B219">
            <v>2011</v>
          </cell>
          <cell r="D219">
            <v>94.947500000000005</v>
          </cell>
          <cell r="F219">
            <v>17.090599999999998</v>
          </cell>
          <cell r="G219">
            <v>112.0381</v>
          </cell>
        </row>
        <row r="220">
          <cell r="B220">
            <v>2011</v>
          </cell>
          <cell r="D220">
            <v>100.36499999999999</v>
          </cell>
          <cell r="F220">
            <v>18.0657</v>
          </cell>
          <cell r="G220">
            <v>118.4307</v>
          </cell>
        </row>
        <row r="221">
          <cell r="B221">
            <v>2011</v>
          </cell>
          <cell r="D221">
            <v>100.36499999999999</v>
          </cell>
          <cell r="F221">
            <v>18.0657</v>
          </cell>
          <cell r="G221">
            <v>118.4307</v>
          </cell>
        </row>
        <row r="222">
          <cell r="B222">
            <v>2011</v>
          </cell>
          <cell r="D222">
            <v>100.36499999999999</v>
          </cell>
          <cell r="F222">
            <v>18.0657</v>
          </cell>
          <cell r="G222">
            <v>118.4307</v>
          </cell>
        </row>
        <row r="223">
          <cell r="B223">
            <v>2011</v>
          </cell>
          <cell r="D223">
            <v>102.3073</v>
          </cell>
          <cell r="F223">
            <v>18.415299999999998</v>
          </cell>
          <cell r="G223">
            <v>120.7226</v>
          </cell>
        </row>
        <row r="224">
          <cell r="B224">
            <v>2011</v>
          </cell>
          <cell r="D224">
            <v>102.3073</v>
          </cell>
          <cell r="F224">
            <v>18.415299999999998</v>
          </cell>
          <cell r="G224">
            <v>120.7226</v>
          </cell>
        </row>
      </sheetData>
      <sheetData sheetId="8">
        <row r="8">
          <cell r="B8" t="str">
            <v>Fuentes: Platt's y Poten &amp; Partners</v>
          </cell>
        </row>
        <row r="9">
          <cell r="B9" t="str">
            <v>Año</v>
          </cell>
          <cell r="C9" t="str">
            <v>Mes</v>
          </cell>
          <cell r="D9" t="str">
            <v>Término C (€/kg)</v>
          </cell>
          <cell r="E9" t="str">
            <v>Promedio Butano (80%) Propano (20%) (€/kg)</v>
          </cell>
          <cell r="F9" t="str">
            <v>Flete
(€/kg)</v>
          </cell>
          <cell r="G9" t="str">
            <v>Materia Prima + Flete (€/kg)</v>
          </cell>
          <cell r="H9" t="str">
            <v>Brent Dated (€/kg)</v>
          </cell>
          <cell r="I9" t="str">
            <v>Futuro IPE Brent 1 mes (€/kg)</v>
          </cell>
          <cell r="J9" t="str">
            <v>WTI Spot (€/kg)</v>
          </cell>
        </row>
        <row r="10">
          <cell r="B10">
            <v>1997</v>
          </cell>
          <cell r="D10">
            <v>0.27285900000000002</v>
          </cell>
          <cell r="E10">
            <v>0.25158000000000003</v>
          </cell>
          <cell r="G10">
            <v>0.16383600000000001</v>
          </cell>
          <cell r="H10">
            <v>0.13841000000000001</v>
          </cell>
        </row>
        <row r="11">
          <cell r="B11">
            <v>1997</v>
          </cell>
          <cell r="D11">
            <v>0.27285900000000002</v>
          </cell>
          <cell r="E11">
            <v>0.243785</v>
          </cell>
          <cell r="G11">
            <v>0.16383600000000001</v>
          </cell>
          <cell r="H11">
            <v>0.12918299999999999</v>
          </cell>
        </row>
        <row r="12">
          <cell r="B12">
            <v>1997</v>
          </cell>
          <cell r="D12">
            <v>0.27285900000000002</v>
          </cell>
          <cell r="E12">
            <v>0.206121</v>
          </cell>
          <cell r="G12">
            <v>0.16383600000000001</v>
          </cell>
          <cell r="H12">
            <v>0.119876</v>
          </cell>
        </row>
        <row r="13">
          <cell r="B13">
            <v>1997</v>
          </cell>
          <cell r="D13">
            <v>0.27285900000000002</v>
          </cell>
          <cell r="E13">
            <v>0.171185</v>
          </cell>
          <cell r="G13">
            <v>0.16383600000000001</v>
          </cell>
          <cell r="H13">
            <v>0.110234</v>
          </cell>
        </row>
        <row r="14">
          <cell r="B14">
            <v>1997</v>
          </cell>
          <cell r="D14">
            <v>0.27285900000000002</v>
          </cell>
          <cell r="E14">
            <v>0.15349499999999999</v>
          </cell>
          <cell r="G14">
            <v>0.16383600000000001</v>
          </cell>
          <cell r="H14">
            <v>0.120202</v>
          </cell>
        </row>
        <row r="15">
          <cell r="B15">
            <v>1997</v>
          </cell>
          <cell r="D15">
            <v>0.27285900000000002</v>
          </cell>
          <cell r="E15">
            <v>0.15351000000000001</v>
          </cell>
          <cell r="G15">
            <v>0.16383600000000001</v>
          </cell>
          <cell r="H15">
            <v>0.11217199999999999</v>
          </cell>
        </row>
        <row r="16">
          <cell r="B16">
            <v>1997</v>
          </cell>
          <cell r="D16">
            <v>0.27285900000000002</v>
          </cell>
          <cell r="E16">
            <v>0.157606</v>
          </cell>
          <cell r="G16">
            <v>0.16383600000000001</v>
          </cell>
          <cell r="H16">
            <v>0.122241</v>
          </cell>
        </row>
        <row r="17">
          <cell r="B17">
            <v>1997</v>
          </cell>
          <cell r="D17">
            <v>0.27285900000000002</v>
          </cell>
          <cell r="E17">
            <v>0.16864399999999999</v>
          </cell>
          <cell r="G17">
            <v>0.19004099999999999</v>
          </cell>
          <cell r="H17">
            <v>0.12675500000000001</v>
          </cell>
        </row>
        <row r="18">
          <cell r="B18">
            <v>1997</v>
          </cell>
          <cell r="D18">
            <v>0.27285900000000002</v>
          </cell>
          <cell r="E18">
            <v>0.17366100000000001</v>
          </cell>
          <cell r="G18">
            <v>0.19004099999999999</v>
          </cell>
          <cell r="H18">
            <v>0.121694</v>
          </cell>
        </row>
        <row r="19">
          <cell r="B19">
            <v>1997</v>
          </cell>
          <cell r="D19">
            <v>0.27285900000000002</v>
          </cell>
          <cell r="E19">
            <v>0.18576400000000001</v>
          </cell>
          <cell r="G19">
            <v>0.19004099999999999</v>
          </cell>
          <cell r="H19">
            <v>0.128911</v>
          </cell>
        </row>
        <row r="20">
          <cell r="B20">
            <v>1997</v>
          </cell>
          <cell r="D20">
            <v>0.27285900000000002</v>
          </cell>
          <cell r="E20">
            <v>0.18929499999999999</v>
          </cell>
          <cell r="G20">
            <v>0.19004099999999999</v>
          </cell>
          <cell r="H20">
            <v>0.122534</v>
          </cell>
        </row>
        <row r="21">
          <cell r="B21">
            <v>1997</v>
          </cell>
          <cell r="D21">
            <v>0.27285900000000002</v>
          </cell>
          <cell r="E21">
            <v>0.18910099999999999</v>
          </cell>
          <cell r="G21">
            <v>0.19004099999999999</v>
          </cell>
          <cell r="H21">
            <v>0.11233799999999999</v>
          </cell>
        </row>
        <row r="22">
          <cell r="B22">
            <v>1998</v>
          </cell>
          <cell r="D22">
            <v>0.27285900000000002</v>
          </cell>
          <cell r="E22">
            <v>0.15398800000000001</v>
          </cell>
          <cell r="G22">
            <v>0.19004099999999999</v>
          </cell>
          <cell r="H22">
            <v>0.102088</v>
          </cell>
        </row>
        <row r="23">
          <cell r="B23">
            <v>1998</v>
          </cell>
          <cell r="D23">
            <v>0.27285900000000002</v>
          </cell>
          <cell r="E23">
            <v>0.12548999999999999</v>
          </cell>
          <cell r="G23">
            <v>0.19004099999999999</v>
          </cell>
          <cell r="H23">
            <v>9.3836000000000003E-2</v>
          </cell>
        </row>
        <row r="24">
          <cell r="B24">
            <v>1998</v>
          </cell>
          <cell r="D24">
            <v>0.27285900000000002</v>
          </cell>
          <cell r="E24">
            <v>0.119931</v>
          </cell>
          <cell r="G24">
            <v>0.19004099999999999</v>
          </cell>
          <cell r="H24">
            <v>8.8405999999999998E-2</v>
          </cell>
        </row>
        <row r="25">
          <cell r="B25">
            <v>1998</v>
          </cell>
          <cell r="D25">
            <v>0.27285900000000002</v>
          </cell>
          <cell r="E25">
            <v>0.106826</v>
          </cell>
          <cell r="G25">
            <v>0.19004099999999999</v>
          </cell>
          <cell r="H25">
            <v>9.0398999999999993E-2</v>
          </cell>
        </row>
        <row r="26">
          <cell r="B26">
            <v>1998</v>
          </cell>
          <cell r="D26">
            <v>0.27285900000000002</v>
          </cell>
          <cell r="E26">
            <v>0.106212</v>
          </cell>
          <cell r="G26">
            <v>0.19004099999999999</v>
          </cell>
          <cell r="H26">
            <v>9.5165E-2</v>
          </cell>
        </row>
        <row r="27">
          <cell r="B27">
            <v>1998</v>
          </cell>
          <cell r="D27">
            <v>0.27285900000000002</v>
          </cell>
          <cell r="E27">
            <v>9.8533999999999997E-2</v>
          </cell>
          <cell r="G27">
            <v>0.19004099999999999</v>
          </cell>
          <cell r="H27">
            <v>8.0170000000000005E-2</v>
          </cell>
        </row>
        <row r="28">
          <cell r="B28">
            <v>1998</v>
          </cell>
          <cell r="D28">
            <v>0.27502300000000002</v>
          </cell>
          <cell r="E28">
            <v>9.2628000000000002E-2</v>
          </cell>
          <cell r="G28">
            <v>0.121104</v>
          </cell>
          <cell r="H28">
            <v>8.0370999999999998E-2</v>
          </cell>
        </row>
        <row r="29">
          <cell r="B29">
            <v>1998</v>
          </cell>
          <cell r="D29">
            <v>0.27502300000000002</v>
          </cell>
          <cell r="E29">
            <v>9.3682000000000001E-2</v>
          </cell>
          <cell r="G29">
            <v>0.121104</v>
          </cell>
          <cell r="H29">
            <v>7.9344999999999999E-2</v>
          </cell>
        </row>
        <row r="30">
          <cell r="B30">
            <v>1998</v>
          </cell>
          <cell r="D30">
            <v>0.27502300000000002</v>
          </cell>
          <cell r="E30">
            <v>9.3288999999999997E-2</v>
          </cell>
          <cell r="G30">
            <v>0.121104</v>
          </cell>
          <cell r="H30">
            <v>8.4629999999999997E-2</v>
          </cell>
        </row>
        <row r="31">
          <cell r="B31">
            <v>1998</v>
          </cell>
          <cell r="D31">
            <v>0.27502300000000002</v>
          </cell>
          <cell r="E31">
            <v>0.121972</v>
          </cell>
          <cell r="G31">
            <v>0.15265699999999999</v>
          </cell>
          <cell r="H31">
            <v>7.6966999999999994E-2</v>
          </cell>
        </row>
        <row r="32">
          <cell r="B32">
            <v>1998</v>
          </cell>
          <cell r="D32">
            <v>0.27502300000000002</v>
          </cell>
          <cell r="E32">
            <v>0.15574099999999999</v>
          </cell>
          <cell r="G32">
            <v>0.17784</v>
          </cell>
          <cell r="H32">
            <v>6.8626999999999994E-2</v>
          </cell>
        </row>
        <row r="33">
          <cell r="B33">
            <v>1998</v>
          </cell>
          <cell r="D33">
            <v>0.27502300000000002</v>
          </cell>
          <cell r="E33">
            <v>0.16211700000000001</v>
          </cell>
          <cell r="G33">
            <v>0.17784</v>
          </cell>
          <cell r="H33">
            <v>6.1391000000000001E-2</v>
          </cell>
        </row>
        <row r="34">
          <cell r="B34">
            <v>1999</v>
          </cell>
          <cell r="D34">
            <v>0.27502300000000002</v>
          </cell>
          <cell r="E34">
            <v>0.12181599999999999</v>
          </cell>
          <cell r="G34">
            <v>0.144063</v>
          </cell>
          <cell r="H34">
            <v>6.9634000000000001E-2</v>
          </cell>
        </row>
        <row r="35">
          <cell r="B35">
            <v>1999</v>
          </cell>
          <cell r="D35">
            <v>0.27502300000000002</v>
          </cell>
          <cell r="E35">
            <v>9.7338999999999995E-2</v>
          </cell>
          <cell r="G35">
            <v>0.119001</v>
          </cell>
          <cell r="H35">
            <v>6.6455E-2</v>
          </cell>
        </row>
        <row r="36">
          <cell r="B36">
            <v>1999</v>
          </cell>
          <cell r="D36">
            <v>0.27502300000000002</v>
          </cell>
          <cell r="E36">
            <v>9.7311999999999996E-2</v>
          </cell>
          <cell r="G36">
            <v>0.119001</v>
          </cell>
          <cell r="H36">
            <v>8.3668999999999993E-2</v>
          </cell>
        </row>
        <row r="37">
          <cell r="B37">
            <v>1999</v>
          </cell>
          <cell r="D37">
            <v>0.27502300000000002</v>
          </cell>
          <cell r="E37">
            <v>0.109955</v>
          </cell>
          <cell r="G37">
            <v>0.13342499999999999</v>
          </cell>
          <cell r="H37">
            <v>0.10401299999999999</v>
          </cell>
        </row>
        <row r="38">
          <cell r="B38">
            <v>1999</v>
          </cell>
          <cell r="D38">
            <v>0.26949400000000001</v>
          </cell>
          <cell r="E38">
            <v>0.12156400000000001</v>
          </cell>
          <cell r="G38">
            <v>0.13342499999999999</v>
          </cell>
          <cell r="H38">
            <v>0.104656</v>
          </cell>
        </row>
        <row r="39">
          <cell r="B39">
            <v>1999</v>
          </cell>
          <cell r="D39">
            <v>0.26949400000000001</v>
          </cell>
          <cell r="E39">
            <v>0.132302</v>
          </cell>
          <cell r="G39">
            <v>0.15554200000000001</v>
          </cell>
          <cell r="H39">
            <v>0.11101800000000001</v>
          </cell>
        </row>
        <row r="40">
          <cell r="B40">
            <v>1999</v>
          </cell>
          <cell r="D40">
            <v>0.26949400000000001</v>
          </cell>
          <cell r="E40">
            <v>0.1643</v>
          </cell>
          <cell r="G40">
            <v>0.19184300000000001</v>
          </cell>
          <cell r="H40">
            <v>0.13389499999999999</v>
          </cell>
        </row>
        <row r="41">
          <cell r="B41">
            <v>1999</v>
          </cell>
          <cell r="D41">
            <v>0.26949400000000001</v>
          </cell>
          <cell r="E41">
            <v>0.229268</v>
          </cell>
          <cell r="G41">
            <v>0.26727000000000001</v>
          </cell>
          <cell r="H41">
            <v>0.139519</v>
          </cell>
        </row>
        <row r="42">
          <cell r="B42">
            <v>1999</v>
          </cell>
          <cell r="D42">
            <v>0.26949400000000001</v>
          </cell>
          <cell r="E42">
            <v>0.23940800000000001</v>
          </cell>
          <cell r="G42">
            <v>0.26727000000000001</v>
          </cell>
          <cell r="H42">
            <v>0.155888</v>
          </cell>
        </row>
        <row r="43">
          <cell r="B43">
            <v>1999</v>
          </cell>
          <cell r="D43">
            <v>0.26949400000000001</v>
          </cell>
          <cell r="E43">
            <v>0.22537399999999999</v>
          </cell>
          <cell r="G43">
            <v>0.23175000000000001</v>
          </cell>
          <cell r="H43">
            <v>0.14970800000000001</v>
          </cell>
        </row>
        <row r="44">
          <cell r="B44">
            <v>1999</v>
          </cell>
          <cell r="D44">
            <v>0.26949400000000001</v>
          </cell>
          <cell r="E44">
            <v>0.214063</v>
          </cell>
          <cell r="G44">
            <v>0.23175000000000001</v>
          </cell>
          <cell r="H44">
            <v>0.173926</v>
          </cell>
        </row>
        <row r="45">
          <cell r="B45">
            <v>1999</v>
          </cell>
          <cell r="D45">
            <v>0.26949400000000001</v>
          </cell>
          <cell r="E45">
            <v>0.219778</v>
          </cell>
          <cell r="G45">
            <v>0.23175000000000001</v>
          </cell>
          <cell r="H45">
            <v>0.18390400000000001</v>
          </cell>
        </row>
        <row r="46">
          <cell r="B46">
            <v>2000</v>
          </cell>
          <cell r="D46">
            <v>0.26949400000000001</v>
          </cell>
          <cell r="E46">
            <v>0.25718099999999999</v>
          </cell>
          <cell r="G46">
            <v>0.23175000000000001</v>
          </cell>
          <cell r="H46">
            <v>0.18321100000000001</v>
          </cell>
        </row>
        <row r="47">
          <cell r="B47">
            <v>2000</v>
          </cell>
          <cell r="D47">
            <v>0.26949400000000001</v>
          </cell>
          <cell r="E47">
            <v>0.28341</v>
          </cell>
          <cell r="G47">
            <v>0.23175000000000001</v>
          </cell>
          <cell r="H47">
            <v>0.20658799999999999</v>
          </cell>
        </row>
        <row r="48">
          <cell r="B48">
            <v>2000</v>
          </cell>
          <cell r="D48">
            <v>0.26949400000000001</v>
          </cell>
          <cell r="E48">
            <v>0.32748500000000003</v>
          </cell>
          <cell r="G48">
            <v>0.23175000000000001</v>
          </cell>
          <cell r="H48">
            <v>0.20590900000000001</v>
          </cell>
        </row>
        <row r="49">
          <cell r="B49">
            <v>2000</v>
          </cell>
          <cell r="D49">
            <v>0.26949400000000001</v>
          </cell>
          <cell r="E49">
            <v>0.28955500000000001</v>
          </cell>
          <cell r="G49">
            <v>0.23175000000000001</v>
          </cell>
          <cell r="H49">
            <v>0.17457900000000001</v>
          </cell>
        </row>
        <row r="50">
          <cell r="B50">
            <v>2000</v>
          </cell>
          <cell r="D50">
            <v>0.26949400000000001</v>
          </cell>
          <cell r="E50">
            <v>0.247141</v>
          </cell>
          <cell r="G50">
            <v>0.23175000000000001</v>
          </cell>
          <cell r="H50">
            <v>0.22289200000000001</v>
          </cell>
        </row>
        <row r="51">
          <cell r="B51">
            <v>2000</v>
          </cell>
          <cell r="D51">
            <v>0.26949400000000001</v>
          </cell>
          <cell r="E51">
            <v>0.26938000000000001</v>
          </cell>
          <cell r="G51">
            <v>0.23175000000000001</v>
          </cell>
          <cell r="H51">
            <v>0.22864799999999999</v>
          </cell>
        </row>
        <row r="52">
          <cell r="B52">
            <v>2000</v>
          </cell>
          <cell r="D52">
            <v>0.26949400000000001</v>
          </cell>
          <cell r="E52">
            <v>0.29754999999999998</v>
          </cell>
          <cell r="G52">
            <v>0.23175000000000001</v>
          </cell>
          <cell r="H52">
            <v>0.220834</v>
          </cell>
        </row>
        <row r="53">
          <cell r="B53">
            <v>2000</v>
          </cell>
          <cell r="D53">
            <v>0.26949400000000001</v>
          </cell>
          <cell r="E53">
            <v>0.30970799999999998</v>
          </cell>
          <cell r="G53">
            <v>0.23175000000000001</v>
          </cell>
          <cell r="H53">
            <v>0.24254000000000001</v>
          </cell>
        </row>
        <row r="54">
          <cell r="B54">
            <v>2000</v>
          </cell>
          <cell r="D54">
            <v>0.26949400000000001</v>
          </cell>
          <cell r="E54">
            <v>0.34203099999999997</v>
          </cell>
          <cell r="G54">
            <v>0.23175000000000001</v>
          </cell>
          <cell r="H54">
            <v>0.27329399999999998</v>
          </cell>
        </row>
        <row r="55">
          <cell r="B55">
            <v>2000</v>
          </cell>
          <cell r="D55">
            <v>0.28127400000000002</v>
          </cell>
          <cell r="E55">
            <v>0.38590200000000002</v>
          </cell>
          <cell r="G55">
            <v>0.30693700000000002</v>
          </cell>
          <cell r="H55">
            <v>0.26322899999999999</v>
          </cell>
        </row>
        <row r="56">
          <cell r="B56">
            <v>2000</v>
          </cell>
          <cell r="D56">
            <v>0.28127400000000002</v>
          </cell>
          <cell r="E56">
            <v>0.39655099999999999</v>
          </cell>
          <cell r="G56">
            <v>0.30693700000000002</v>
          </cell>
          <cell r="H56">
            <v>0.277117</v>
          </cell>
        </row>
        <row r="57">
          <cell r="B57">
            <v>2000</v>
          </cell>
          <cell r="D57">
            <v>0.28127400000000002</v>
          </cell>
          <cell r="E57">
            <v>0.35426800000000003</v>
          </cell>
          <cell r="G57">
            <v>0.30693700000000002</v>
          </cell>
          <cell r="H57">
            <v>0.20270299999999999</v>
          </cell>
        </row>
        <row r="58">
          <cell r="B58">
            <v>2001</v>
          </cell>
          <cell r="D58">
            <v>0.28127400000000002</v>
          </cell>
          <cell r="E58">
            <v>0.34457300000000002</v>
          </cell>
          <cell r="G58">
            <v>0.30693700000000002</v>
          </cell>
          <cell r="H58">
            <v>0.19819500000000001</v>
          </cell>
        </row>
        <row r="59">
          <cell r="B59">
            <v>2001</v>
          </cell>
          <cell r="D59">
            <v>0.28127400000000002</v>
          </cell>
          <cell r="E59">
            <v>0.31516300000000003</v>
          </cell>
          <cell r="G59">
            <v>0.30693700000000002</v>
          </cell>
          <cell r="H59">
            <v>0.216895</v>
          </cell>
        </row>
        <row r="60">
          <cell r="B60">
            <v>2001</v>
          </cell>
          <cell r="D60">
            <v>0.28127400000000002</v>
          </cell>
          <cell r="E60">
            <v>0.30049300000000001</v>
          </cell>
          <cell r="G60">
            <v>0.30693700000000002</v>
          </cell>
          <cell r="H60">
            <v>0.19556999999999999</v>
          </cell>
        </row>
        <row r="61">
          <cell r="B61">
            <v>2001</v>
          </cell>
          <cell r="D61">
            <v>0.28127400000000002</v>
          </cell>
          <cell r="E61">
            <v>0.263571</v>
          </cell>
          <cell r="G61">
            <v>0.37010300000000002</v>
          </cell>
          <cell r="H61">
            <v>0.20988599999999999</v>
          </cell>
        </row>
        <row r="62">
          <cell r="B62">
            <v>2001</v>
          </cell>
          <cell r="D62">
            <v>0.28127400000000002</v>
          </cell>
          <cell r="E62">
            <v>0.26071800000000001</v>
          </cell>
          <cell r="G62">
            <v>0.37010300000000002</v>
          </cell>
          <cell r="H62">
            <v>0.23765500000000001</v>
          </cell>
        </row>
        <row r="63">
          <cell r="B63">
            <v>2001</v>
          </cell>
          <cell r="D63">
            <v>0.28127400000000002</v>
          </cell>
          <cell r="E63">
            <v>0.27954600000000002</v>
          </cell>
          <cell r="G63">
            <v>0.37010300000000002</v>
          </cell>
          <cell r="H63">
            <v>0.23757900000000001</v>
          </cell>
        </row>
        <row r="64">
          <cell r="B64">
            <v>2001</v>
          </cell>
          <cell r="D64">
            <v>0.28127400000000002</v>
          </cell>
          <cell r="E64">
            <v>0.24620700000000001</v>
          </cell>
          <cell r="G64">
            <v>0.37010300000000002</v>
          </cell>
          <cell r="H64">
            <v>0.20797399999999999</v>
          </cell>
        </row>
        <row r="65">
          <cell r="B65">
            <v>2001</v>
          </cell>
          <cell r="D65">
            <v>0.28127400000000002</v>
          </cell>
          <cell r="E65">
            <v>0.21166099999999999</v>
          </cell>
          <cell r="G65">
            <v>0.37010300000000002</v>
          </cell>
          <cell r="H65">
            <v>0.20818999999999999</v>
          </cell>
        </row>
        <row r="66">
          <cell r="B66">
            <v>2001</v>
          </cell>
          <cell r="D66">
            <v>0.28127400000000002</v>
          </cell>
          <cell r="E66">
            <v>0.226106</v>
          </cell>
          <cell r="G66">
            <v>0.37010300000000002</v>
          </cell>
          <cell r="H66">
            <v>0.20443700000000001</v>
          </cell>
        </row>
        <row r="67">
          <cell r="B67">
            <v>2001</v>
          </cell>
          <cell r="D67">
            <v>0.28127400000000002</v>
          </cell>
          <cell r="E67">
            <v>0.24009800000000001</v>
          </cell>
          <cell r="G67">
            <v>0.352433</v>
          </cell>
          <cell r="H67">
            <v>0.16471</v>
          </cell>
        </row>
        <row r="68">
          <cell r="B68">
            <v>2001</v>
          </cell>
          <cell r="D68">
            <v>0.28127400000000002</v>
          </cell>
          <cell r="E68">
            <v>0.236847</v>
          </cell>
          <cell r="G68">
            <v>0.352433</v>
          </cell>
          <cell r="H68">
            <v>0.15557199999999999</v>
          </cell>
        </row>
        <row r="69">
          <cell r="B69">
            <v>2001</v>
          </cell>
          <cell r="D69">
            <v>0.28127400000000002</v>
          </cell>
          <cell r="E69">
            <v>0.195993</v>
          </cell>
          <cell r="G69">
            <v>0.352433</v>
          </cell>
          <cell r="H69">
            <v>0.15249799999999999</v>
          </cell>
        </row>
        <row r="70">
          <cell r="B70">
            <v>2002</v>
          </cell>
          <cell r="D70">
            <v>0.28127400000000002</v>
          </cell>
          <cell r="E70">
            <v>0.21679699999999999</v>
          </cell>
          <cell r="G70">
            <v>0.352433</v>
          </cell>
          <cell r="H70">
            <v>0.160469</v>
          </cell>
        </row>
        <row r="71">
          <cell r="B71">
            <v>2002</v>
          </cell>
          <cell r="D71">
            <v>0.28127400000000002</v>
          </cell>
          <cell r="E71">
            <v>0.199766</v>
          </cell>
          <cell r="G71">
            <v>0.352433</v>
          </cell>
          <cell r="H71">
            <v>0.16929</v>
          </cell>
        </row>
        <row r="72">
          <cell r="B72">
            <v>2002</v>
          </cell>
          <cell r="D72">
            <v>0.28127400000000002</v>
          </cell>
          <cell r="E72">
            <v>0.199016</v>
          </cell>
          <cell r="G72">
            <v>0.352433</v>
          </cell>
          <cell r="H72">
            <v>0.19809399999999999</v>
          </cell>
        </row>
        <row r="73">
          <cell r="B73">
            <v>2002</v>
          </cell>
          <cell r="D73">
            <v>0.31762400000000002</v>
          </cell>
          <cell r="E73">
            <v>0.22103900000000001</v>
          </cell>
          <cell r="G73">
            <v>0.27358300000000002</v>
          </cell>
          <cell r="H73">
            <v>0.21098</v>
          </cell>
        </row>
        <row r="74">
          <cell r="B74">
            <v>2002</v>
          </cell>
          <cell r="D74">
            <v>0.31762400000000002</v>
          </cell>
          <cell r="E74">
            <v>0.22475200000000001</v>
          </cell>
          <cell r="G74">
            <v>0.27358300000000002</v>
          </cell>
          <cell r="H74">
            <v>0.20114299999999999</v>
          </cell>
        </row>
        <row r="75">
          <cell r="B75">
            <v>2002</v>
          </cell>
          <cell r="D75">
            <v>0.31762400000000002</v>
          </cell>
          <cell r="E75">
            <v>0.20241200000000001</v>
          </cell>
          <cell r="G75">
            <v>0.27358300000000002</v>
          </cell>
          <cell r="H75">
            <v>0.18396699999999999</v>
          </cell>
        </row>
        <row r="76">
          <cell r="B76">
            <v>2002</v>
          </cell>
          <cell r="D76">
            <v>0.31762400000000002</v>
          </cell>
          <cell r="E76">
            <v>0.197246</v>
          </cell>
          <cell r="G76">
            <v>0.27358300000000002</v>
          </cell>
          <cell r="H76">
            <v>0.18948000000000001</v>
          </cell>
        </row>
        <row r="77">
          <cell r="B77">
            <v>2002</v>
          </cell>
          <cell r="D77">
            <v>0.31762400000000002</v>
          </cell>
          <cell r="E77">
            <v>0.21384700000000001</v>
          </cell>
          <cell r="G77">
            <v>0.27358300000000002</v>
          </cell>
          <cell r="H77">
            <v>0.19859099999999999</v>
          </cell>
        </row>
        <row r="78">
          <cell r="B78">
            <v>2002</v>
          </cell>
          <cell r="D78">
            <v>0.31762400000000002</v>
          </cell>
          <cell r="E78">
            <v>0.247865</v>
          </cell>
          <cell r="G78">
            <v>0.27358300000000002</v>
          </cell>
          <cell r="H78">
            <v>0.21074499999999999</v>
          </cell>
        </row>
        <row r="79">
          <cell r="B79">
            <v>2002</v>
          </cell>
          <cell r="D79">
            <v>0.31762400000000002</v>
          </cell>
          <cell r="E79">
            <v>0.28662700000000002</v>
          </cell>
          <cell r="G79">
            <v>0.24222199999999999</v>
          </cell>
          <cell r="H79">
            <v>0.20474400000000001</v>
          </cell>
        </row>
        <row r="80">
          <cell r="B80">
            <v>2002</v>
          </cell>
          <cell r="D80">
            <v>0.31762400000000002</v>
          </cell>
          <cell r="E80">
            <v>0.29658400000000001</v>
          </cell>
          <cell r="G80">
            <v>0.24222199999999999</v>
          </cell>
          <cell r="H80">
            <v>0.175289</v>
          </cell>
        </row>
        <row r="81">
          <cell r="B81">
            <v>2002</v>
          </cell>
          <cell r="D81">
            <v>0.31762400000000002</v>
          </cell>
          <cell r="E81">
            <v>0.29728199999999999</v>
          </cell>
          <cell r="G81">
            <v>0.24222199999999999</v>
          </cell>
          <cell r="H81">
            <v>0.206011</v>
          </cell>
        </row>
        <row r="82">
          <cell r="B82">
            <v>2003</v>
          </cell>
          <cell r="D82">
            <v>0.31762400000000002</v>
          </cell>
          <cell r="E82">
            <v>0.29666700000000001</v>
          </cell>
          <cell r="G82">
            <v>0.24222199999999999</v>
          </cell>
          <cell r="H82">
            <v>0.214502</v>
          </cell>
        </row>
        <row r="83">
          <cell r="B83">
            <v>2003</v>
          </cell>
          <cell r="D83">
            <v>0.31762400000000002</v>
          </cell>
          <cell r="E83">
            <v>0.31385800000000003</v>
          </cell>
          <cell r="G83">
            <v>0.24222199999999999</v>
          </cell>
          <cell r="H83">
            <v>0.22090899999999999</v>
          </cell>
        </row>
        <row r="84">
          <cell r="B84">
            <v>2003</v>
          </cell>
          <cell r="D84">
            <v>0.31762400000000002</v>
          </cell>
          <cell r="E84">
            <v>0.32601799999999997</v>
          </cell>
          <cell r="G84">
            <v>0.24222199999999999</v>
          </cell>
          <cell r="H84">
            <v>0.205818</v>
          </cell>
        </row>
        <row r="85">
          <cell r="B85">
            <v>2003</v>
          </cell>
          <cell r="D85">
            <v>0.31762400000000002</v>
          </cell>
          <cell r="E85">
            <v>0.24273600000000001</v>
          </cell>
          <cell r="G85">
            <v>0.27885500000000002</v>
          </cell>
          <cell r="H85">
            <v>0.16697999999999999</v>
          </cell>
        </row>
        <row r="86">
          <cell r="B86">
            <v>2003</v>
          </cell>
          <cell r="D86">
            <v>0.31762400000000002</v>
          </cell>
          <cell r="E86">
            <v>0.16922599999999999</v>
          </cell>
          <cell r="G86">
            <v>0.27885500000000002</v>
          </cell>
          <cell r="H86">
            <v>0.16206100000000001</v>
          </cell>
        </row>
        <row r="87">
          <cell r="B87">
            <v>2003</v>
          </cell>
          <cell r="D87">
            <v>0.31762400000000002</v>
          </cell>
          <cell r="E87">
            <v>0.18108299999999999</v>
          </cell>
          <cell r="G87">
            <v>0.27885500000000002</v>
          </cell>
          <cell r="H87">
            <v>0.171818</v>
          </cell>
        </row>
        <row r="88">
          <cell r="B88">
            <v>2003</v>
          </cell>
          <cell r="D88">
            <v>0.31762400000000002</v>
          </cell>
          <cell r="E88">
            <v>0.21052799999999999</v>
          </cell>
          <cell r="G88">
            <v>0.27885500000000002</v>
          </cell>
          <cell r="H88">
            <v>0.18159</v>
          </cell>
        </row>
        <row r="89">
          <cell r="B89">
            <v>2003</v>
          </cell>
          <cell r="D89">
            <v>0.31762400000000002</v>
          </cell>
          <cell r="E89">
            <v>0.220859</v>
          </cell>
          <cell r="G89">
            <v>0.27885500000000002</v>
          </cell>
          <cell r="H89">
            <v>0.19477700000000001</v>
          </cell>
        </row>
        <row r="90">
          <cell r="B90">
            <v>2003</v>
          </cell>
          <cell r="D90">
            <v>0.31762400000000002</v>
          </cell>
          <cell r="E90">
            <v>0.224825</v>
          </cell>
          <cell r="G90">
            <v>0.27885500000000002</v>
          </cell>
          <cell r="H90">
            <v>0.175737</v>
          </cell>
        </row>
        <row r="91">
          <cell r="B91">
            <v>2003</v>
          </cell>
          <cell r="D91">
            <v>0.31762400000000002</v>
          </cell>
          <cell r="E91">
            <v>0.212114</v>
          </cell>
          <cell r="G91">
            <v>0.287937</v>
          </cell>
          <cell r="H91">
            <v>0.18471399999999999</v>
          </cell>
        </row>
        <row r="92">
          <cell r="B92">
            <v>2003</v>
          </cell>
          <cell r="D92">
            <v>0.31762400000000002</v>
          </cell>
          <cell r="E92">
            <v>0.23569899999999999</v>
          </cell>
          <cell r="G92">
            <v>0.287937</v>
          </cell>
          <cell r="H92">
            <v>0.17879500000000001</v>
          </cell>
        </row>
        <row r="93">
          <cell r="B93">
            <v>2003</v>
          </cell>
          <cell r="D93">
            <v>0.31762400000000002</v>
          </cell>
          <cell r="E93">
            <v>0.247782</v>
          </cell>
          <cell r="G93">
            <v>0.287937</v>
          </cell>
          <cell r="H93">
            <v>0.176924</v>
          </cell>
        </row>
        <row r="94">
          <cell r="B94">
            <v>2004</v>
          </cell>
          <cell r="D94">
            <v>0.31762400000000002</v>
          </cell>
          <cell r="E94">
            <v>0.24584700000000001</v>
          </cell>
          <cell r="G94">
            <v>0.287937</v>
          </cell>
          <cell r="H94">
            <v>0.180039</v>
          </cell>
        </row>
        <row r="95">
          <cell r="B95">
            <v>2004</v>
          </cell>
          <cell r="D95">
            <v>0.31762400000000002</v>
          </cell>
          <cell r="E95">
            <v>0.24796399999999999</v>
          </cell>
          <cell r="G95">
            <v>0.287937</v>
          </cell>
          <cell r="H95">
            <v>0.177566</v>
          </cell>
        </row>
        <row r="96">
          <cell r="B96">
            <v>2004</v>
          </cell>
          <cell r="D96">
            <v>0.31762400000000002</v>
          </cell>
          <cell r="E96">
            <v>0.227552</v>
          </cell>
          <cell r="G96">
            <v>0.287937</v>
          </cell>
          <cell r="H96">
            <v>0.200714</v>
          </cell>
        </row>
        <row r="97">
          <cell r="B97">
            <v>2004</v>
          </cell>
          <cell r="D97">
            <v>0.31762400000000002</v>
          </cell>
          <cell r="E97">
            <v>0.242781</v>
          </cell>
          <cell r="G97">
            <v>0.25820599999999999</v>
          </cell>
          <cell r="H97">
            <v>0.202156</v>
          </cell>
        </row>
        <row r="98">
          <cell r="B98">
            <v>2004</v>
          </cell>
          <cell r="D98">
            <v>0.31762400000000002</v>
          </cell>
          <cell r="E98">
            <v>0.25367099999999998</v>
          </cell>
          <cell r="G98">
            <v>0.25820599999999999</v>
          </cell>
          <cell r="H98">
            <v>0.229022</v>
          </cell>
        </row>
        <row r="99">
          <cell r="B99">
            <v>2004</v>
          </cell>
          <cell r="D99">
            <v>0.31762400000000002</v>
          </cell>
          <cell r="E99">
            <v>0.27473700000000001</v>
          </cell>
          <cell r="G99">
            <v>0.25820599999999999</v>
          </cell>
          <cell r="H99">
            <v>0.21026500000000001</v>
          </cell>
        </row>
        <row r="100">
          <cell r="B100">
            <v>2004</v>
          </cell>
          <cell r="D100">
            <v>0.31762400000000002</v>
          </cell>
          <cell r="E100">
            <v>0.25641199999999997</v>
          </cell>
          <cell r="G100">
            <v>0.25820599999999999</v>
          </cell>
          <cell r="H100">
            <v>0.227573</v>
          </cell>
        </row>
        <row r="101">
          <cell r="B101">
            <v>2004</v>
          </cell>
          <cell r="D101">
            <v>0.31762400000000002</v>
          </cell>
          <cell r="E101">
            <v>0.28187000000000001</v>
          </cell>
          <cell r="G101">
            <v>0.25820599999999999</v>
          </cell>
          <cell r="H101">
            <v>0.25744099999999998</v>
          </cell>
        </row>
        <row r="102">
          <cell r="B102">
            <v>2004</v>
          </cell>
          <cell r="D102">
            <v>0.31762400000000002</v>
          </cell>
          <cell r="E102">
            <v>0.317824</v>
          </cell>
          <cell r="G102">
            <v>0.25820599999999999</v>
          </cell>
          <cell r="H102">
            <v>0.257857</v>
          </cell>
        </row>
        <row r="103">
          <cell r="B103">
            <v>2004</v>
          </cell>
          <cell r="D103">
            <v>0.31762400000000002</v>
          </cell>
          <cell r="E103">
            <v>0.33429199999999998</v>
          </cell>
          <cell r="G103">
            <v>0.27354299999999998</v>
          </cell>
          <cell r="H103">
            <v>0.28949599999999998</v>
          </cell>
        </row>
        <row r="104">
          <cell r="B104">
            <v>2004</v>
          </cell>
          <cell r="D104">
            <v>0.31762400000000002</v>
          </cell>
          <cell r="E104">
            <v>0.36445300000000003</v>
          </cell>
          <cell r="G104">
            <v>0.27354299999999998</v>
          </cell>
          <cell r="H104">
            <v>0.24016199999999999</v>
          </cell>
        </row>
        <row r="105">
          <cell r="B105">
            <v>2004</v>
          </cell>
          <cell r="D105">
            <v>0.31762400000000002</v>
          </cell>
          <cell r="E105">
            <v>0.325542</v>
          </cell>
          <cell r="G105">
            <v>0.27354299999999998</v>
          </cell>
          <cell r="H105">
            <v>0.214729</v>
          </cell>
        </row>
        <row r="106">
          <cell r="B106">
            <v>2005</v>
          </cell>
          <cell r="D106">
            <v>0.31762400000000002</v>
          </cell>
          <cell r="E106">
            <v>0.278889</v>
          </cell>
          <cell r="G106">
            <v>0.27354299999999998</v>
          </cell>
          <cell r="H106">
            <v>0.245533</v>
          </cell>
        </row>
        <row r="107">
          <cell r="B107">
            <v>2005</v>
          </cell>
          <cell r="D107">
            <v>0.31762400000000002</v>
          </cell>
          <cell r="E107">
            <v>0.28092699999999998</v>
          </cell>
          <cell r="G107">
            <v>0.27354299999999998</v>
          </cell>
          <cell r="H107">
            <v>0.25393199999999999</v>
          </cell>
        </row>
        <row r="108">
          <cell r="B108">
            <v>2005</v>
          </cell>
          <cell r="D108">
            <v>0.31762400000000002</v>
          </cell>
          <cell r="E108">
            <v>0.29845500000000003</v>
          </cell>
          <cell r="G108">
            <v>0.27354299999999998</v>
          </cell>
          <cell r="H108">
            <v>0.29176999999999997</v>
          </cell>
        </row>
        <row r="109">
          <cell r="B109">
            <v>2005</v>
          </cell>
          <cell r="D109">
            <v>0.31762400000000002</v>
          </cell>
          <cell r="E109">
            <v>0.31758500000000001</v>
          </cell>
          <cell r="G109">
            <v>0.32297599999999999</v>
          </cell>
          <cell r="H109">
            <v>0.29168100000000002</v>
          </cell>
        </row>
        <row r="110">
          <cell r="B110">
            <v>2005</v>
          </cell>
          <cell r="D110">
            <v>0.31762400000000002</v>
          </cell>
          <cell r="E110">
            <v>0.31070799999999998</v>
          </cell>
          <cell r="G110">
            <v>0.32297599999999999</v>
          </cell>
          <cell r="H110">
            <v>0.27884700000000001</v>
          </cell>
        </row>
        <row r="111">
          <cell r="B111">
            <v>2005</v>
          </cell>
          <cell r="D111">
            <v>0.31762400000000002</v>
          </cell>
          <cell r="E111">
            <v>0.31096299999999999</v>
          </cell>
          <cell r="G111">
            <v>0.32297599999999999</v>
          </cell>
          <cell r="H111">
            <v>0.32560099999999997</v>
          </cell>
        </row>
        <row r="112">
          <cell r="B112">
            <v>2005</v>
          </cell>
          <cell r="D112">
            <v>0.35364299999999999</v>
          </cell>
          <cell r="E112">
            <v>0.332237</v>
          </cell>
          <cell r="G112">
            <v>0.28695700000000002</v>
          </cell>
          <cell r="H112">
            <v>0.34841100000000003</v>
          </cell>
        </row>
        <row r="113">
          <cell r="B113">
            <v>2005</v>
          </cell>
          <cell r="D113">
            <v>0.35364299999999999</v>
          </cell>
          <cell r="E113">
            <v>0.329874</v>
          </cell>
          <cell r="G113">
            <v>0.32297599999999999</v>
          </cell>
          <cell r="H113">
            <v>0.37988100000000002</v>
          </cell>
        </row>
        <row r="114">
          <cell r="B114">
            <v>2005</v>
          </cell>
          <cell r="D114">
            <v>0.35364299999999999</v>
          </cell>
          <cell r="E114">
            <v>0.38845000000000002</v>
          </cell>
          <cell r="G114">
            <v>0.32297599999999999</v>
          </cell>
          <cell r="H114">
            <v>0.37382399999999999</v>
          </cell>
        </row>
        <row r="115">
          <cell r="B115">
            <v>2005</v>
          </cell>
          <cell r="D115">
            <v>0.35364299999999999</v>
          </cell>
          <cell r="E115">
            <v>0.45077400000000001</v>
          </cell>
          <cell r="G115">
            <v>0.34964800000000001</v>
          </cell>
          <cell r="H115">
            <v>0.35525499999999999</v>
          </cell>
        </row>
        <row r="116">
          <cell r="B116">
            <v>2005</v>
          </cell>
          <cell r="D116">
            <v>0.35364299999999999</v>
          </cell>
          <cell r="E116">
            <v>0.46879599999999999</v>
          </cell>
          <cell r="G116">
            <v>0.34964800000000001</v>
          </cell>
          <cell r="H116">
            <v>0.34096700000000002</v>
          </cell>
        </row>
        <row r="117">
          <cell r="B117">
            <v>2005</v>
          </cell>
          <cell r="D117">
            <v>0.35364299999999999</v>
          </cell>
          <cell r="E117">
            <v>0.43047099999999999</v>
          </cell>
          <cell r="G117">
            <v>0.34964800000000001</v>
          </cell>
          <cell r="H117">
            <v>0.349518</v>
          </cell>
        </row>
        <row r="118">
          <cell r="B118">
            <v>2006</v>
          </cell>
          <cell r="D118">
            <v>0.35364299999999999</v>
          </cell>
          <cell r="E118">
            <v>0.46449000000000001</v>
          </cell>
          <cell r="G118">
            <v>0.421873</v>
          </cell>
          <cell r="H118">
            <v>0.37806099999999998</v>
          </cell>
        </row>
        <row r="119">
          <cell r="B119">
            <v>2006</v>
          </cell>
          <cell r="D119">
            <v>0.35364299999999999</v>
          </cell>
          <cell r="E119">
            <v>0.50674799999999998</v>
          </cell>
          <cell r="G119">
            <v>0.421873</v>
          </cell>
          <cell r="H119">
            <v>0.36675999999999997</v>
          </cell>
        </row>
        <row r="120">
          <cell r="B120">
            <v>2006</v>
          </cell>
          <cell r="D120">
            <v>0.35364299999999999</v>
          </cell>
          <cell r="E120">
            <v>0.42468499999999998</v>
          </cell>
          <cell r="G120">
            <v>0.421873</v>
          </cell>
          <cell r="H120">
            <v>0.37622899999999998</v>
          </cell>
        </row>
        <row r="121">
          <cell r="B121">
            <v>2006</v>
          </cell>
          <cell r="D121">
            <v>0.35364299999999999</v>
          </cell>
          <cell r="E121">
            <v>0.36450500000000002</v>
          </cell>
          <cell r="G121">
            <v>0.498309</v>
          </cell>
          <cell r="H121">
            <v>0.41722300000000001</v>
          </cell>
        </row>
        <row r="122">
          <cell r="B122">
            <v>2006</v>
          </cell>
          <cell r="D122">
            <v>0.35364299999999999</v>
          </cell>
          <cell r="E122">
            <v>0.36805700000000002</v>
          </cell>
          <cell r="G122">
            <v>0.498309</v>
          </cell>
          <cell r="H122">
            <v>0.39824799999999999</v>
          </cell>
        </row>
        <row r="123">
          <cell r="B123">
            <v>2006</v>
          </cell>
          <cell r="D123">
            <v>0.35364299999999999</v>
          </cell>
          <cell r="E123">
            <v>0.37746400000000002</v>
          </cell>
          <cell r="G123">
            <v>0.498309</v>
          </cell>
          <cell r="H123">
            <v>0.39546799999999999</v>
          </cell>
        </row>
        <row r="124">
          <cell r="B124">
            <v>2006</v>
          </cell>
          <cell r="D124">
            <v>0.366728</v>
          </cell>
          <cell r="E124">
            <v>0.41075600000000001</v>
          </cell>
          <cell r="G124">
            <v>0.47045999999999999</v>
          </cell>
          <cell r="H124">
            <v>0.42296099999999998</v>
          </cell>
        </row>
        <row r="125">
          <cell r="B125">
            <v>2006</v>
          </cell>
          <cell r="D125">
            <v>0.366728</v>
          </cell>
          <cell r="E125">
            <v>0.42019699999999999</v>
          </cell>
          <cell r="G125">
            <v>0.47045999999999999</v>
          </cell>
          <cell r="H125">
            <v>0.41564800000000002</v>
          </cell>
        </row>
        <row r="126">
          <cell r="B126">
            <v>2006</v>
          </cell>
          <cell r="D126">
            <v>0.366728</v>
          </cell>
          <cell r="E126">
            <v>0.43237100000000001</v>
          </cell>
          <cell r="G126">
            <v>0.47045999999999999</v>
          </cell>
          <cell r="H126">
            <v>0.35313299999999997</v>
          </cell>
        </row>
        <row r="127">
          <cell r="B127">
            <v>2006</v>
          </cell>
          <cell r="D127">
            <v>0.366728</v>
          </cell>
          <cell r="E127">
            <v>0.37960899999999997</v>
          </cell>
          <cell r="G127">
            <v>0.445025</v>
          </cell>
          <cell r="H127">
            <v>0.33379999999999999</v>
          </cell>
        </row>
        <row r="128">
          <cell r="B128">
            <v>2006</v>
          </cell>
          <cell r="D128">
            <v>0.366728</v>
          </cell>
          <cell r="E128">
            <v>0.37068299999999998</v>
          </cell>
          <cell r="G128">
            <v>0.445025</v>
          </cell>
          <cell r="H128">
            <v>0.33310600000000001</v>
          </cell>
        </row>
        <row r="129">
          <cell r="B129">
            <v>2006</v>
          </cell>
          <cell r="D129">
            <v>0.366728</v>
          </cell>
          <cell r="E129">
            <v>0.36485299999999998</v>
          </cell>
          <cell r="G129">
            <v>0.445025</v>
          </cell>
          <cell r="H129">
            <v>0.34359299999999998</v>
          </cell>
        </row>
        <row r="130">
          <cell r="B130">
            <v>2007</v>
          </cell>
          <cell r="D130">
            <v>0.366728</v>
          </cell>
          <cell r="E130">
            <v>0.38595800000000002</v>
          </cell>
          <cell r="G130">
            <v>0.44574599999999998</v>
          </cell>
          <cell r="H130">
            <v>0.30204500000000001</v>
          </cell>
        </row>
        <row r="131">
          <cell r="B131">
            <v>2007</v>
          </cell>
          <cell r="D131">
            <v>0.366728</v>
          </cell>
          <cell r="E131">
            <v>0.37502999999999997</v>
          </cell>
          <cell r="G131">
            <v>0.44574599999999998</v>
          </cell>
          <cell r="H131">
            <v>0.31992100000000001</v>
          </cell>
        </row>
        <row r="132">
          <cell r="B132">
            <v>2007</v>
          </cell>
          <cell r="D132">
            <v>0.366728</v>
          </cell>
          <cell r="E132">
            <v>0.38296200000000002</v>
          </cell>
          <cell r="G132">
            <v>0.44574599999999998</v>
          </cell>
          <cell r="H132">
            <v>0.34184199999999998</v>
          </cell>
        </row>
        <row r="133">
          <cell r="B133">
            <v>2007</v>
          </cell>
          <cell r="D133">
            <v>0.366728</v>
          </cell>
          <cell r="E133">
            <v>0.39673399999999998</v>
          </cell>
          <cell r="G133">
            <v>0.42869400000000002</v>
          </cell>
          <cell r="H133">
            <v>0.36405399999999999</v>
          </cell>
        </row>
        <row r="134">
          <cell r="B134">
            <v>2007</v>
          </cell>
          <cell r="D134">
            <v>0.366728</v>
          </cell>
          <cell r="E134">
            <v>0.40261400000000003</v>
          </cell>
          <cell r="G134">
            <v>0.42869400000000002</v>
          </cell>
          <cell r="H134">
            <v>0.36316799999999999</v>
          </cell>
        </row>
        <row r="135">
          <cell r="B135">
            <v>2007</v>
          </cell>
          <cell r="D135">
            <v>0.366728</v>
          </cell>
          <cell r="E135">
            <v>0.43884800000000002</v>
          </cell>
          <cell r="G135">
            <v>0.42869400000000002</v>
          </cell>
          <cell r="H135">
            <v>0.38830199999999998</v>
          </cell>
        </row>
        <row r="136">
          <cell r="B136">
            <v>2007</v>
          </cell>
          <cell r="D136">
            <v>0.37663000000000002</v>
          </cell>
          <cell r="E136">
            <v>0.41777399999999998</v>
          </cell>
          <cell r="G136">
            <v>0.42613200000000001</v>
          </cell>
          <cell r="H136">
            <v>0.40891899999999998</v>
          </cell>
        </row>
        <row r="137">
          <cell r="B137">
            <v>2007</v>
          </cell>
          <cell r="D137">
            <v>0.37663000000000002</v>
          </cell>
          <cell r="E137">
            <v>0.43884499999999999</v>
          </cell>
          <cell r="G137">
            <v>0.42613200000000001</v>
          </cell>
          <cell r="H137">
            <v>0.37819000000000003</v>
          </cell>
        </row>
        <row r="138">
          <cell r="B138">
            <v>2007</v>
          </cell>
          <cell r="D138">
            <v>0.37663000000000002</v>
          </cell>
          <cell r="E138">
            <v>0.42765799999999998</v>
          </cell>
          <cell r="G138">
            <v>0.42613200000000001</v>
          </cell>
          <cell r="H138">
            <v>0.40287600000000001</v>
          </cell>
        </row>
        <row r="139">
          <cell r="B139">
            <v>2007</v>
          </cell>
          <cell r="D139">
            <v>0.37663000000000002</v>
          </cell>
          <cell r="E139">
            <v>0.47895599999999999</v>
          </cell>
          <cell r="G139">
            <v>0.47125499999999998</v>
          </cell>
          <cell r="H139">
            <v>0.42233399999999999</v>
          </cell>
        </row>
        <row r="140">
          <cell r="B140">
            <v>2007</v>
          </cell>
          <cell r="D140">
            <v>0.37663000000000002</v>
          </cell>
          <cell r="E140">
            <v>0.51735600000000004</v>
          </cell>
          <cell r="G140">
            <v>0.47125499999999998</v>
          </cell>
          <cell r="H140">
            <v>0.45934999999999998</v>
          </cell>
        </row>
        <row r="141">
          <cell r="B141">
            <v>2007</v>
          </cell>
          <cell r="D141">
            <v>0.37663000000000002</v>
          </cell>
          <cell r="E141">
            <v>0.58664899999999998</v>
          </cell>
          <cell r="G141">
            <v>0.47125499999999998</v>
          </cell>
          <cell r="H141">
            <v>0.45618300000000001</v>
          </cell>
        </row>
        <row r="142">
          <cell r="B142">
            <v>2008</v>
          </cell>
          <cell r="D142">
            <v>0.37663000000000002</v>
          </cell>
          <cell r="E142">
            <v>0.56519299999999995</v>
          </cell>
          <cell r="G142">
            <v>0.51619000000000004</v>
          </cell>
          <cell r="H142">
            <v>0.45609899999999998</v>
          </cell>
        </row>
        <row r="143">
          <cell r="B143">
            <v>2008</v>
          </cell>
          <cell r="D143">
            <v>0.37663000000000002</v>
          </cell>
          <cell r="E143">
            <v>0.52951800000000004</v>
          </cell>
          <cell r="G143">
            <v>0.51619000000000004</v>
          </cell>
          <cell r="H143">
            <v>0.46929100000000001</v>
          </cell>
        </row>
        <row r="144">
          <cell r="B144">
            <v>2008</v>
          </cell>
          <cell r="D144">
            <v>0.37663000000000002</v>
          </cell>
          <cell r="E144">
            <v>0.51682600000000001</v>
          </cell>
          <cell r="G144">
            <v>0.51619000000000004</v>
          </cell>
          <cell r="H144">
            <v>0.48537599999999997</v>
          </cell>
        </row>
        <row r="145">
          <cell r="B145">
            <v>2008</v>
          </cell>
          <cell r="D145">
            <v>0.37663000000000002</v>
          </cell>
          <cell r="E145">
            <v>0.50347600000000003</v>
          </cell>
          <cell r="G145">
            <v>0.59605200000000003</v>
          </cell>
          <cell r="H145">
            <v>0.50389899999999999</v>
          </cell>
        </row>
        <row r="146">
          <cell r="B146">
            <v>2008</v>
          </cell>
          <cell r="D146">
            <v>0.37663000000000002</v>
          </cell>
          <cell r="E146">
            <v>0.53853799999999996</v>
          </cell>
          <cell r="G146">
            <v>0.59605200000000003</v>
          </cell>
          <cell r="H146">
            <v>0.57608300000000001</v>
          </cell>
        </row>
        <row r="147">
          <cell r="B147">
            <v>2008</v>
          </cell>
          <cell r="D147">
            <v>0.37663000000000002</v>
          </cell>
          <cell r="E147">
            <v>0.57111299999999998</v>
          </cell>
          <cell r="G147">
            <v>0.59605200000000003</v>
          </cell>
          <cell r="H147">
            <v>0.62021400000000004</v>
          </cell>
        </row>
        <row r="148">
          <cell r="B148">
            <v>2008</v>
          </cell>
          <cell r="D148">
            <v>0.39244800000000002</v>
          </cell>
          <cell r="E148">
            <v>0.60068299999999997</v>
          </cell>
          <cell r="G148">
            <v>0.55680499999999999</v>
          </cell>
          <cell r="H148">
            <v>0.61507500000000004</v>
          </cell>
        </row>
        <row r="149">
          <cell r="B149">
            <v>2008</v>
          </cell>
          <cell r="D149">
            <v>0.39244800000000002</v>
          </cell>
          <cell r="E149">
            <v>0.58806499999999995</v>
          </cell>
          <cell r="G149">
            <v>0.55680499999999999</v>
          </cell>
          <cell r="H149">
            <v>0.54974999999999996</v>
          </cell>
        </row>
        <row r="150">
          <cell r="B150">
            <v>2008</v>
          </cell>
          <cell r="D150">
            <v>0.39244800000000002</v>
          </cell>
          <cell r="E150">
            <v>0.57919799999999999</v>
          </cell>
          <cell r="G150">
            <v>0.55680499999999999</v>
          </cell>
          <cell r="H150">
            <v>0.49736200000000003</v>
          </cell>
        </row>
        <row r="151">
          <cell r="B151">
            <v>2008</v>
          </cell>
          <cell r="D151">
            <v>0.39244800000000002</v>
          </cell>
          <cell r="E151">
            <v>0.58216500000000004</v>
          </cell>
          <cell r="G151">
            <v>0.55680499999999999</v>
          </cell>
          <cell r="H151">
            <v>0.39288699999999999</v>
          </cell>
        </row>
        <row r="152">
          <cell r="B152">
            <v>2008</v>
          </cell>
          <cell r="D152">
            <v>0.39244800000000002</v>
          </cell>
          <cell r="E152">
            <v>0.36191200000000001</v>
          </cell>
          <cell r="G152">
            <v>0.55680499999999999</v>
          </cell>
          <cell r="H152">
            <v>0.30035699999999999</v>
          </cell>
        </row>
        <row r="153">
          <cell r="B153">
            <v>2008</v>
          </cell>
          <cell r="D153">
            <v>0.39244800000000002</v>
          </cell>
          <cell r="E153">
            <v>0.229295</v>
          </cell>
          <cell r="G153">
            <v>0.55680499999999999</v>
          </cell>
          <cell r="H153">
            <v>0.215335</v>
          </cell>
        </row>
        <row r="154">
          <cell r="B154">
            <v>2009</v>
          </cell>
          <cell r="D154">
            <v>0.39244800000000002</v>
          </cell>
          <cell r="E154">
            <v>0.24542900000000001</v>
          </cell>
          <cell r="G154">
            <v>0.53877600000000003</v>
          </cell>
          <cell r="H154">
            <v>0.238064</v>
          </cell>
        </row>
        <row r="155">
          <cell r="B155">
            <v>2009</v>
          </cell>
          <cell r="D155">
            <v>0.39244800000000002</v>
          </cell>
          <cell r="E155">
            <v>0.37968000000000002</v>
          </cell>
          <cell r="G155">
            <v>0.53877600000000003</v>
          </cell>
          <cell r="H155">
            <v>0.245368</v>
          </cell>
        </row>
        <row r="156">
          <cell r="B156">
            <v>2009</v>
          </cell>
          <cell r="D156">
            <v>0.39244800000000002</v>
          </cell>
          <cell r="E156">
            <v>0.31525599999999998</v>
          </cell>
          <cell r="G156">
            <v>0.53877600000000003</v>
          </cell>
          <cell r="H156">
            <v>0.25977</v>
          </cell>
        </row>
        <row r="157">
          <cell r="B157">
            <v>2009</v>
          </cell>
          <cell r="D157">
            <v>0.41646899999999998</v>
          </cell>
          <cell r="E157">
            <v>0.27875299999999997</v>
          </cell>
          <cell r="G157">
            <v>0.30581900000000001</v>
          </cell>
          <cell r="H157">
            <v>0.27900599999999998</v>
          </cell>
        </row>
        <row r="158">
          <cell r="B158">
            <v>2009</v>
          </cell>
          <cell r="D158">
            <v>0.41646899999999998</v>
          </cell>
          <cell r="E158">
            <v>0.264102</v>
          </cell>
          <cell r="G158">
            <v>0.30581900000000001</v>
          </cell>
          <cell r="H158">
            <v>0.305564</v>
          </cell>
        </row>
        <row r="159">
          <cell r="B159">
            <v>2009</v>
          </cell>
          <cell r="D159">
            <v>0.41646899999999998</v>
          </cell>
          <cell r="E159">
            <v>0.313753</v>
          </cell>
          <cell r="G159">
            <v>0.30581900000000001</v>
          </cell>
          <cell r="H159">
            <v>0.35618300000000003</v>
          </cell>
        </row>
        <row r="160">
          <cell r="B160">
            <v>2009</v>
          </cell>
          <cell r="D160">
            <v>0.41646899999999998</v>
          </cell>
          <cell r="E160">
            <v>0.35766799999999999</v>
          </cell>
          <cell r="G160">
            <v>0.30632199999999998</v>
          </cell>
          <cell r="H160">
            <v>0.33399099999999998</v>
          </cell>
        </row>
        <row r="161">
          <cell r="B161">
            <v>2009</v>
          </cell>
          <cell r="D161">
            <v>0.41646899999999998</v>
          </cell>
          <cell r="E161">
            <v>0.35963200000000001</v>
          </cell>
          <cell r="G161">
            <v>0.30632199999999998</v>
          </cell>
          <cell r="H161">
            <v>0.37184499999999998</v>
          </cell>
        </row>
        <row r="162">
          <cell r="B162">
            <v>2009</v>
          </cell>
          <cell r="D162">
            <v>0.41646899999999998</v>
          </cell>
          <cell r="E162">
            <v>0.39196799999999998</v>
          </cell>
          <cell r="G162">
            <v>0.30632199999999998</v>
          </cell>
          <cell r="H162">
            <v>0.33702900000000002</v>
          </cell>
        </row>
        <row r="163">
          <cell r="B163">
            <v>2009</v>
          </cell>
          <cell r="D163">
            <v>0.41646899999999998</v>
          </cell>
          <cell r="E163">
            <v>0.37787700000000002</v>
          </cell>
          <cell r="G163">
            <v>0.32105899999999998</v>
          </cell>
          <cell r="H163">
            <v>0.35761199999999999</v>
          </cell>
        </row>
        <row r="164">
          <cell r="B164">
            <v>2009</v>
          </cell>
          <cell r="D164">
            <v>0.41646899999999998</v>
          </cell>
          <cell r="E164">
            <v>0.42952200000000001</v>
          </cell>
          <cell r="G164">
            <v>0.32105899999999998</v>
          </cell>
          <cell r="H164">
            <v>0.37434099999999998</v>
          </cell>
        </row>
        <row r="165">
          <cell r="B165">
            <v>2009</v>
          </cell>
          <cell r="D165">
            <v>0.41646899999999998</v>
          </cell>
          <cell r="E165">
            <v>0.46943000000000001</v>
          </cell>
          <cell r="G165">
            <v>0.32105899999999998</v>
          </cell>
          <cell r="H165">
            <v>0.37019999999999997</v>
          </cell>
        </row>
        <row r="166">
          <cell r="B166">
            <v>2010</v>
          </cell>
          <cell r="D166">
            <v>0.41646899999999998</v>
          </cell>
          <cell r="E166">
            <v>0.49189100000000002</v>
          </cell>
          <cell r="G166">
            <v>0.346244</v>
          </cell>
          <cell r="H166">
            <v>0.389183</v>
          </cell>
        </row>
        <row r="167">
          <cell r="B167">
            <v>2010</v>
          </cell>
          <cell r="D167">
            <v>0.41646899999999998</v>
          </cell>
          <cell r="E167">
            <v>0.53377600000000003</v>
          </cell>
          <cell r="G167">
            <v>0.346244</v>
          </cell>
          <cell r="H167">
            <v>0.39186700000000002</v>
          </cell>
        </row>
        <row r="168">
          <cell r="B168">
            <v>2010</v>
          </cell>
          <cell r="D168">
            <v>0.41646899999999998</v>
          </cell>
          <cell r="E168">
            <v>0.51140399999999997</v>
          </cell>
          <cell r="G168">
            <v>0.346244</v>
          </cell>
          <cell r="H168">
            <v>0.42347600000000002</v>
          </cell>
        </row>
        <row r="169">
          <cell r="B169">
            <v>2010</v>
          </cell>
          <cell r="D169">
            <v>0.41646899999999998</v>
          </cell>
          <cell r="E169">
            <v>0.51600800000000002</v>
          </cell>
          <cell r="G169">
            <v>0.38942100000000002</v>
          </cell>
          <cell r="H169">
            <v>0.46014500000000003</v>
          </cell>
        </row>
        <row r="170">
          <cell r="B170">
            <v>2010</v>
          </cell>
          <cell r="D170">
            <v>0.41646899999999998</v>
          </cell>
          <cell r="E170">
            <v>0.55523</v>
          </cell>
          <cell r="G170">
            <v>0.38942100000000002</v>
          </cell>
          <cell r="H170">
            <v>0.438004</v>
          </cell>
        </row>
        <row r="171">
          <cell r="B171">
            <v>2010</v>
          </cell>
          <cell r="D171">
            <v>0.41646899999999998</v>
          </cell>
          <cell r="E171">
            <v>0.51038099999999997</v>
          </cell>
          <cell r="G171">
            <v>0.38942100000000002</v>
          </cell>
          <cell r="H171">
            <v>0.44653500000000002</v>
          </cell>
        </row>
        <row r="172">
          <cell r="B172">
            <v>2010</v>
          </cell>
          <cell r="D172">
            <v>0.413184</v>
          </cell>
          <cell r="E172">
            <v>0.48763600000000001</v>
          </cell>
          <cell r="G172">
            <v>0.43085699999999999</v>
          </cell>
          <cell r="H172">
            <v>0.43140000000000001</v>
          </cell>
        </row>
        <row r="173">
          <cell r="B173">
            <v>2010</v>
          </cell>
          <cell r="D173">
            <v>0.413184</v>
          </cell>
          <cell r="E173">
            <v>0.459484</v>
          </cell>
          <cell r="G173">
            <v>0.43085699999999999</v>
          </cell>
          <cell r="H173">
            <v>0.43528099999999997</v>
          </cell>
        </row>
        <row r="174">
          <cell r="B174">
            <v>2010</v>
          </cell>
          <cell r="D174">
            <v>0.413184</v>
          </cell>
          <cell r="E174">
            <v>0.49346499999999999</v>
          </cell>
          <cell r="G174">
            <v>0.43085699999999999</v>
          </cell>
          <cell r="H174">
            <v>0.43361499999999997</v>
          </cell>
        </row>
        <row r="175">
          <cell r="B175">
            <v>2010</v>
          </cell>
          <cell r="D175">
            <v>0.413184</v>
          </cell>
          <cell r="E175">
            <v>0.49731799999999998</v>
          </cell>
          <cell r="G175">
            <v>0.45414599999999999</v>
          </cell>
          <cell r="H175">
            <v>0.43360500000000002</v>
          </cell>
        </row>
        <row r="176">
          <cell r="B176">
            <v>2010</v>
          </cell>
          <cell r="D176">
            <v>0.413184</v>
          </cell>
          <cell r="E176">
            <v>0.58962599999999998</v>
          </cell>
          <cell r="G176">
            <v>0.45414599999999999</v>
          </cell>
          <cell r="H176">
            <v>0.45490199999999997</v>
          </cell>
        </row>
        <row r="177">
          <cell r="B177">
            <v>2010</v>
          </cell>
          <cell r="D177">
            <v>0.413184</v>
          </cell>
          <cell r="E177">
            <v>0.72251299999999996</v>
          </cell>
          <cell r="G177">
            <v>0.45414599999999999</v>
          </cell>
          <cell r="H177">
            <v>0.50421000000000005</v>
          </cell>
        </row>
        <row r="178">
          <cell r="B178">
            <v>2011</v>
          </cell>
          <cell r="D178">
            <v>0.413184</v>
          </cell>
          <cell r="E178">
            <v>0.67103000000000002</v>
          </cell>
          <cell r="G178">
            <v>0.48158499999999999</v>
          </cell>
          <cell r="H178">
            <v>0.52525299999999997</v>
          </cell>
        </row>
        <row r="179">
          <cell r="B179">
            <v>2011</v>
          </cell>
          <cell r="D179">
            <v>0.413184</v>
          </cell>
          <cell r="E179">
            <v>0.59355999999999998</v>
          </cell>
          <cell r="G179">
            <v>0.48158499999999999</v>
          </cell>
          <cell r="H179">
            <v>0.55370699999999995</v>
          </cell>
        </row>
        <row r="180">
          <cell r="B180">
            <v>2011</v>
          </cell>
          <cell r="D180">
            <v>0.413184</v>
          </cell>
          <cell r="E180">
            <v>0.612012</v>
          </cell>
          <cell r="G180">
            <v>0.48158499999999999</v>
          </cell>
          <cell r="H180">
            <v>0.59619900000000003</v>
          </cell>
        </row>
        <row r="181">
          <cell r="B181">
            <v>2011</v>
          </cell>
          <cell r="D181">
            <v>0.413184</v>
          </cell>
          <cell r="E181">
            <v>0.63209199999999999</v>
          </cell>
          <cell r="G181">
            <v>0.53629099999999996</v>
          </cell>
          <cell r="H181">
            <v>0.62422299999999997</v>
          </cell>
        </row>
        <row r="182">
          <cell r="B182">
            <v>2011</v>
          </cell>
          <cell r="D182">
            <v>0.413184</v>
          </cell>
          <cell r="E182">
            <v>0.68484400000000001</v>
          </cell>
          <cell r="G182">
            <v>0.53629099999999996</v>
          </cell>
          <cell r="H182">
            <v>0.58420499999999997</v>
          </cell>
        </row>
        <row r="183">
          <cell r="B183">
            <v>2011</v>
          </cell>
          <cell r="D183">
            <v>0.413184</v>
          </cell>
          <cell r="E183">
            <v>0.62404099999999996</v>
          </cell>
          <cell r="G183">
            <v>0.53629099999999996</v>
          </cell>
          <cell r="H183">
            <v>0.57724399999999998</v>
          </cell>
        </row>
        <row r="184">
          <cell r="B184">
            <v>2011</v>
          </cell>
          <cell r="D184">
            <v>0.42989300000000003</v>
          </cell>
          <cell r="E184">
            <v>0.58233400000000002</v>
          </cell>
          <cell r="G184">
            <v>0.57375699999999996</v>
          </cell>
          <cell r="H184">
            <v>0.59683900000000001</v>
          </cell>
        </row>
        <row r="185">
          <cell r="B185">
            <v>2011</v>
          </cell>
          <cell r="D185">
            <v>0.42989300000000003</v>
          </cell>
          <cell r="E185">
            <v>0.61834699999999998</v>
          </cell>
          <cell r="G185">
            <v>0.57375699999999996</v>
          </cell>
          <cell r="H185">
            <v>0.56087299999999995</v>
          </cell>
        </row>
        <row r="186">
          <cell r="B186">
            <v>2011</v>
          </cell>
          <cell r="D186">
            <v>0.42989300000000003</v>
          </cell>
          <cell r="E186">
            <v>0.61065199999999997</v>
          </cell>
          <cell r="G186">
            <v>0.57375699999999996</v>
          </cell>
          <cell r="H186">
            <v>0.57737000000000005</v>
          </cell>
        </row>
        <row r="187">
          <cell r="B187">
            <v>2011</v>
          </cell>
          <cell r="D187">
            <v>0.42989300000000003</v>
          </cell>
          <cell r="E187">
            <v>0.57747000000000004</v>
          </cell>
          <cell r="G187">
            <v>0.59318000000000004</v>
          </cell>
          <cell r="H187">
            <v>0.581507</v>
          </cell>
        </row>
      </sheetData>
      <sheetData sheetId="9"/>
      <sheetData sheetId="10">
        <row r="9">
          <cell r="N9" t="str">
            <v>Año</v>
          </cell>
          <cell r="P9" t="str">
            <v>ENVASADO</v>
          </cell>
          <cell r="Q9" t="str">
            <v>GRANEL</v>
          </cell>
          <cell r="R9" t="str">
            <v>TOTAL</v>
          </cell>
        </row>
        <row r="10">
          <cell r="P10">
            <v>116237</v>
          </cell>
          <cell r="Q10">
            <v>89117</v>
          </cell>
          <cell r="R10">
            <v>205354</v>
          </cell>
        </row>
        <row r="11">
          <cell r="P11">
            <v>105083</v>
          </cell>
          <cell r="Q11">
            <v>93046</v>
          </cell>
          <cell r="R11">
            <v>198129</v>
          </cell>
        </row>
        <row r="12">
          <cell r="P12">
            <v>112394</v>
          </cell>
          <cell r="Q12">
            <v>92404</v>
          </cell>
          <cell r="R12">
            <v>204798</v>
          </cell>
        </row>
        <row r="13">
          <cell r="P13">
            <v>73049</v>
          </cell>
          <cell r="Q13">
            <v>59947</v>
          </cell>
          <cell r="R13">
            <v>132996</v>
          </cell>
        </row>
        <row r="14">
          <cell r="P14">
            <v>70632</v>
          </cell>
          <cell r="Q14">
            <v>43920</v>
          </cell>
          <cell r="R14">
            <v>114552</v>
          </cell>
        </row>
        <row r="15">
          <cell r="P15">
            <v>64872</v>
          </cell>
          <cell r="Q15">
            <v>33895</v>
          </cell>
          <cell r="R15">
            <v>98767</v>
          </cell>
        </row>
        <row r="16">
          <cell r="P16">
            <v>60244</v>
          </cell>
          <cell r="Q16">
            <v>29401</v>
          </cell>
          <cell r="R16">
            <v>89645</v>
          </cell>
        </row>
        <row r="17">
          <cell r="P17">
            <v>66537</v>
          </cell>
          <cell r="Q17">
            <v>31064</v>
          </cell>
          <cell r="R17">
            <v>97601</v>
          </cell>
        </row>
        <row r="18">
          <cell r="P18">
            <v>64235</v>
          </cell>
          <cell r="Q18">
            <v>32478</v>
          </cell>
          <cell r="R18">
            <v>96713</v>
          </cell>
        </row>
        <row r="19">
          <cell r="P19" t="str">
            <v/>
          </cell>
          <cell r="Q19" t="str">
            <v/>
          </cell>
          <cell r="R19" t="str">
            <v/>
          </cell>
        </row>
        <row r="20">
          <cell r="P20" t="str">
            <v/>
          </cell>
          <cell r="Q20" t="str">
            <v/>
          </cell>
          <cell r="R20" t="str">
            <v/>
          </cell>
        </row>
        <row r="21">
          <cell r="P21" t="str">
            <v/>
          </cell>
          <cell r="Q21" t="str">
            <v/>
          </cell>
          <cell r="R21" t="str">
            <v/>
          </cell>
        </row>
      </sheetData>
      <sheetData sheetId="11">
        <row r="9">
          <cell r="R9" t="str">
            <v>ENVASADO</v>
          </cell>
          <cell r="S9" t="str">
            <v>GRANEL</v>
          </cell>
          <cell r="T9" t="str">
            <v>TOTAL</v>
          </cell>
        </row>
        <row r="10">
          <cell r="R10">
            <v>374</v>
          </cell>
          <cell r="S10">
            <v>907</v>
          </cell>
          <cell r="T10">
            <v>1281</v>
          </cell>
        </row>
        <row r="11">
          <cell r="R11">
            <v>358</v>
          </cell>
          <cell r="S11">
            <v>1502</v>
          </cell>
          <cell r="T11">
            <v>1860</v>
          </cell>
        </row>
        <row r="12">
          <cell r="R12">
            <v>376</v>
          </cell>
          <cell r="S12">
            <v>892</v>
          </cell>
          <cell r="T12">
            <v>1268</v>
          </cell>
        </row>
        <row r="13">
          <cell r="R13">
            <v>210</v>
          </cell>
          <cell r="S13">
            <v>1027</v>
          </cell>
          <cell r="T13">
            <v>1237</v>
          </cell>
        </row>
        <row r="14">
          <cell r="R14">
            <v>228</v>
          </cell>
          <cell r="S14">
            <v>397</v>
          </cell>
          <cell r="T14">
            <v>625</v>
          </cell>
        </row>
        <row r="15">
          <cell r="R15">
            <v>226</v>
          </cell>
          <cell r="S15">
            <v>423</v>
          </cell>
          <cell r="T15">
            <v>649</v>
          </cell>
        </row>
        <row r="16">
          <cell r="R16">
            <v>229</v>
          </cell>
          <cell r="S16">
            <v>252</v>
          </cell>
          <cell r="T16">
            <v>481</v>
          </cell>
        </row>
        <row r="17">
          <cell r="R17">
            <v>191</v>
          </cell>
          <cell r="S17">
            <v>249</v>
          </cell>
          <cell r="T17">
            <v>440</v>
          </cell>
        </row>
        <row r="18">
          <cell r="R18">
            <v>169</v>
          </cell>
          <cell r="S18">
            <v>303</v>
          </cell>
          <cell r="T18">
            <v>472</v>
          </cell>
        </row>
        <row r="19">
          <cell r="R19" t="str">
            <v/>
          </cell>
          <cell r="S19" t="str">
            <v/>
          </cell>
          <cell r="T19" t="str">
            <v/>
          </cell>
        </row>
        <row r="20">
          <cell r="R20" t="str">
            <v/>
          </cell>
          <cell r="S20" t="str">
            <v/>
          </cell>
          <cell r="T20" t="str">
            <v/>
          </cell>
        </row>
        <row r="21">
          <cell r="R21" t="str">
            <v/>
          </cell>
          <cell r="S21" t="str">
            <v/>
          </cell>
          <cell r="T21" t="str">
            <v/>
          </cell>
        </row>
      </sheetData>
      <sheetData sheetId="12">
        <row r="9">
          <cell r="Q9" t="str">
            <v>ENVASADO</v>
          </cell>
          <cell r="R9" t="str">
            <v>GRANEL</v>
          </cell>
          <cell r="S9" t="str">
            <v>TOTAL</v>
          </cell>
        </row>
        <row r="10">
          <cell r="Q10">
            <v>33388</v>
          </cell>
          <cell r="R10">
            <v>6355</v>
          </cell>
          <cell r="S10">
            <v>39743</v>
          </cell>
        </row>
        <row r="11">
          <cell r="Q11">
            <v>30552</v>
          </cell>
          <cell r="R11">
            <v>6474</v>
          </cell>
          <cell r="S11">
            <v>37026</v>
          </cell>
        </row>
        <row r="12">
          <cell r="Q12">
            <v>34460</v>
          </cell>
          <cell r="R12">
            <v>6520</v>
          </cell>
          <cell r="S12">
            <v>40980</v>
          </cell>
        </row>
        <row r="13">
          <cell r="Q13">
            <v>24466</v>
          </cell>
          <cell r="R13">
            <v>4827</v>
          </cell>
          <cell r="S13">
            <v>29293</v>
          </cell>
        </row>
        <row r="14">
          <cell r="Q14">
            <v>22994</v>
          </cell>
          <cell r="R14">
            <v>4256</v>
          </cell>
          <cell r="S14">
            <v>27250</v>
          </cell>
        </row>
        <row r="15">
          <cell r="Q15">
            <v>19820</v>
          </cell>
          <cell r="R15">
            <v>3528</v>
          </cell>
          <cell r="S15">
            <v>23348</v>
          </cell>
        </row>
        <row r="16">
          <cell r="Q16">
            <v>16807</v>
          </cell>
          <cell r="R16">
            <v>3234</v>
          </cell>
          <cell r="S16">
            <v>20041</v>
          </cell>
        </row>
        <row r="17">
          <cell r="Q17">
            <v>18003</v>
          </cell>
          <cell r="R17">
            <v>3476</v>
          </cell>
          <cell r="S17">
            <v>21479</v>
          </cell>
        </row>
        <row r="18">
          <cell r="Q18">
            <v>19064</v>
          </cell>
          <cell r="R18">
            <v>3739</v>
          </cell>
          <cell r="S18">
            <v>22803</v>
          </cell>
        </row>
        <row r="19">
          <cell r="Q19" t="str">
            <v/>
          </cell>
          <cell r="R19" t="str">
            <v/>
          </cell>
          <cell r="S19" t="str">
            <v/>
          </cell>
        </row>
        <row r="20">
          <cell r="Q20" t="str">
            <v/>
          </cell>
          <cell r="R20" t="str">
            <v/>
          </cell>
          <cell r="S20" t="str">
            <v/>
          </cell>
        </row>
        <row r="21">
          <cell r="Q21" t="str">
            <v/>
          </cell>
          <cell r="R21" t="str">
            <v/>
          </cell>
          <cell r="S21" t="str">
            <v/>
          </cell>
        </row>
      </sheetData>
      <sheetData sheetId="13">
        <row r="9">
          <cell r="P9" t="str">
            <v>Butano</v>
          </cell>
          <cell r="Q9" t="str">
            <v>Propano</v>
          </cell>
          <cell r="R9" t="str">
            <v>TOTAL</v>
          </cell>
        </row>
        <row r="10">
          <cell r="P10">
            <v>1250</v>
          </cell>
          <cell r="Q10">
            <v>72660</v>
          </cell>
          <cell r="R10">
            <v>73910</v>
          </cell>
        </row>
        <row r="11">
          <cell r="P11">
            <v>22505</v>
          </cell>
          <cell r="Q11">
            <v>62038</v>
          </cell>
          <cell r="R11">
            <v>84543</v>
          </cell>
        </row>
        <row r="12">
          <cell r="P12">
            <v>31095</v>
          </cell>
          <cell r="Q12">
            <v>37569</v>
          </cell>
          <cell r="R12">
            <v>68664</v>
          </cell>
        </row>
        <row r="13">
          <cell r="P13">
            <v>12350</v>
          </cell>
          <cell r="Q13">
            <v>16898</v>
          </cell>
          <cell r="R13">
            <v>29248</v>
          </cell>
        </row>
        <row r="14">
          <cell r="P14">
            <v>11421</v>
          </cell>
          <cell r="Q14">
            <v>2869</v>
          </cell>
          <cell r="R14">
            <v>14290</v>
          </cell>
        </row>
        <row r="15">
          <cell r="P15">
            <v>11668</v>
          </cell>
          <cell r="Q15">
            <v>2397</v>
          </cell>
          <cell r="R15">
            <v>14065</v>
          </cell>
        </row>
        <row r="16">
          <cell r="P16">
            <v>17689</v>
          </cell>
          <cell r="Q16">
            <v>22517</v>
          </cell>
          <cell r="R16">
            <v>40206</v>
          </cell>
        </row>
        <row r="17">
          <cell r="P17">
            <v>22932</v>
          </cell>
          <cell r="Q17">
            <v>2597</v>
          </cell>
          <cell r="R17">
            <v>25529</v>
          </cell>
        </row>
        <row r="18">
          <cell r="P18">
            <v>12306</v>
          </cell>
          <cell r="Q18">
            <v>2568</v>
          </cell>
          <cell r="R18">
            <v>14874</v>
          </cell>
        </row>
        <row r="19">
          <cell r="P19" t="str">
            <v/>
          </cell>
          <cell r="Q19" t="str">
            <v/>
          </cell>
          <cell r="R19" t="str">
            <v/>
          </cell>
        </row>
        <row r="20">
          <cell r="P20" t="str">
            <v/>
          </cell>
          <cell r="Q20" t="str">
            <v/>
          </cell>
          <cell r="R20" t="str">
            <v/>
          </cell>
        </row>
        <row r="21">
          <cell r="P21" t="str">
            <v/>
          </cell>
          <cell r="Q21" t="str">
            <v/>
          </cell>
          <cell r="R21" t="str">
            <v/>
          </cell>
        </row>
      </sheetData>
      <sheetData sheetId="14">
        <row r="9">
          <cell r="P9" t="str">
            <v>Butano</v>
          </cell>
          <cell r="Q9" t="str">
            <v>Propano</v>
          </cell>
          <cell r="R9" t="str">
            <v>TOTAL</v>
          </cell>
        </row>
        <row r="10">
          <cell r="P10">
            <v>193</v>
          </cell>
          <cell r="Q10">
            <v>3588</v>
          </cell>
          <cell r="R10">
            <v>3781</v>
          </cell>
        </row>
        <row r="11">
          <cell r="P11">
            <v>223</v>
          </cell>
          <cell r="Q11">
            <v>4746</v>
          </cell>
          <cell r="R11">
            <v>4969</v>
          </cell>
        </row>
        <row r="12">
          <cell r="P12">
            <v>209</v>
          </cell>
          <cell r="Q12">
            <v>3468</v>
          </cell>
          <cell r="R12">
            <v>3677</v>
          </cell>
        </row>
        <row r="13">
          <cell r="P13">
            <v>190</v>
          </cell>
          <cell r="Q13">
            <v>2291</v>
          </cell>
          <cell r="R13">
            <v>2481</v>
          </cell>
        </row>
        <row r="14">
          <cell r="P14">
            <v>134</v>
          </cell>
          <cell r="Q14">
            <v>1572</v>
          </cell>
          <cell r="R14">
            <v>1706</v>
          </cell>
        </row>
        <row r="15">
          <cell r="P15">
            <v>156</v>
          </cell>
          <cell r="Q15">
            <v>1263</v>
          </cell>
          <cell r="R15">
            <v>1419</v>
          </cell>
        </row>
        <row r="16">
          <cell r="P16">
            <v>118</v>
          </cell>
          <cell r="Q16">
            <v>2486</v>
          </cell>
          <cell r="R16">
            <v>2604</v>
          </cell>
        </row>
        <row r="17">
          <cell r="P17">
            <v>237</v>
          </cell>
          <cell r="Q17">
            <v>2047</v>
          </cell>
          <cell r="R17">
            <v>2284</v>
          </cell>
        </row>
        <row r="18">
          <cell r="P18">
            <v>360</v>
          </cell>
          <cell r="Q18">
            <v>2749</v>
          </cell>
          <cell r="R18">
            <v>3109</v>
          </cell>
        </row>
        <row r="19">
          <cell r="P19" t="str">
            <v/>
          </cell>
          <cell r="Q19" t="str">
            <v/>
          </cell>
          <cell r="R19" t="str">
            <v/>
          </cell>
        </row>
        <row r="20">
          <cell r="P20" t="str">
            <v/>
          </cell>
          <cell r="Q20" t="str">
            <v/>
          </cell>
          <cell r="R20" t="str">
            <v/>
          </cell>
        </row>
        <row r="21">
          <cell r="P21" t="str">
            <v/>
          </cell>
          <cell r="Q21" t="str">
            <v/>
          </cell>
          <cell r="R21" t="str">
            <v/>
          </cell>
        </row>
      </sheetData>
      <sheetData sheetId="15">
        <row r="9">
          <cell r="P9" t="str">
            <v>TOTAL</v>
          </cell>
        </row>
        <row r="10">
          <cell r="P10">
            <v>123115</v>
          </cell>
        </row>
        <row r="11">
          <cell r="P11">
            <v>104917</v>
          </cell>
        </row>
        <row r="12">
          <cell r="P12">
            <v>106925</v>
          </cell>
        </row>
        <row r="13">
          <cell r="P13">
            <v>104668</v>
          </cell>
        </row>
        <row r="14">
          <cell r="P14">
            <v>95217</v>
          </cell>
        </row>
        <row r="15">
          <cell r="P15">
            <v>86803</v>
          </cell>
        </row>
        <row r="16">
          <cell r="P16">
            <v>58539</v>
          </cell>
        </row>
        <row r="17">
          <cell r="P17">
            <v>74649</v>
          </cell>
        </row>
        <row r="18">
          <cell r="P18">
            <v>84080</v>
          </cell>
        </row>
        <row r="19">
          <cell r="P19" t="str">
            <v/>
          </cell>
        </row>
        <row r="20">
          <cell r="P20" t="str">
            <v/>
          </cell>
        </row>
        <row r="21">
          <cell r="P21" t="str">
            <v/>
          </cell>
        </row>
      </sheetData>
      <sheetData sheetId="16"/>
      <sheetData sheetId="17"/>
      <sheetData sheetId="18">
        <row r="9">
          <cell r="Q9" t="str">
            <v>A DISTRIBUIDORES
(c€/kg)</v>
          </cell>
          <cell r="R9" t="str">
            <v>A CONSUM. FINAL
Térm. variable
(c€/kg)</v>
          </cell>
          <cell r="S9" t="str">
            <v>A CONSUM. FINAL
Término fijo
(€/mes)</v>
          </cell>
        </row>
        <row r="10">
          <cell r="Q10">
            <v>96.045699999999997</v>
          </cell>
          <cell r="R10">
            <v>110.03189999999999</v>
          </cell>
        </row>
        <row r="11">
          <cell r="Q11">
            <v>85.899699999999996</v>
          </cell>
          <cell r="R11">
            <v>99.885900000000007</v>
          </cell>
        </row>
        <row r="12">
          <cell r="Q12">
            <v>85.341300000000004</v>
          </cell>
          <cell r="R12">
            <v>99.327500000000001</v>
          </cell>
        </row>
        <row r="13">
          <cell r="Q13">
            <v>89.033299999999997</v>
          </cell>
          <cell r="R13">
            <v>103.01949999999999</v>
          </cell>
        </row>
        <row r="14">
          <cell r="Q14">
            <v>91.519099999999995</v>
          </cell>
          <cell r="R14">
            <v>105.50530000000001</v>
          </cell>
        </row>
        <row r="15">
          <cell r="Q15">
            <v>84.639600000000002</v>
          </cell>
          <cell r="R15">
            <v>98.625799999999998</v>
          </cell>
        </row>
        <row r="16">
          <cell r="Q16">
            <v>81.053100000000001</v>
          </cell>
          <cell r="R16">
            <v>95.419700000000006</v>
          </cell>
        </row>
        <row r="17">
          <cell r="Q17">
            <v>85.9011</v>
          </cell>
          <cell r="R17">
            <v>100.2677</v>
          </cell>
        </row>
        <row r="18">
          <cell r="Q18">
            <v>83.6374</v>
          </cell>
          <cell r="R18">
            <v>98.004000000000005</v>
          </cell>
        </row>
        <row r="19">
          <cell r="Q19">
            <v>82.127700000000004</v>
          </cell>
          <cell r="R19">
            <v>96.494299999999996</v>
          </cell>
        </row>
        <row r="20">
          <cell r="Q20" t="str">
            <v/>
          </cell>
          <cell r="R20" t="str">
            <v/>
          </cell>
        </row>
        <row r="21">
          <cell r="Q21" t="str">
            <v/>
          </cell>
          <cell r="R21" t="str">
            <v/>
          </cell>
        </row>
      </sheetData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"/>
      <sheetName val="Macro1"/>
    </sheetNames>
    <sheetDataSet>
      <sheetData sheetId="0" refreshError="1"/>
      <sheetData sheetId="1">
        <row r="144">
          <cell r="A144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6600"/>
  </sheetPr>
  <dimension ref="A7:L18"/>
  <sheetViews>
    <sheetView zoomScaleNormal="100" workbookViewId="0"/>
  </sheetViews>
  <sheetFormatPr baseColWidth="10" defaultRowHeight="15" x14ac:dyDescent="0.25"/>
  <cols>
    <col min="1" max="1" width="5.85546875" style="1" customWidth="1"/>
    <col min="2" max="16384" width="11.42578125" style="1"/>
  </cols>
  <sheetData>
    <row r="7" spans="1:12" ht="5.25" customHeight="1" x14ac:dyDescent="0.25"/>
    <row r="8" spans="1:12" x14ac:dyDescent="0.25">
      <c r="A8" s="303" t="s">
        <v>107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</row>
    <row r="9" spans="1:12" x14ac:dyDescent="0.25">
      <c r="A9" s="304"/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</row>
    <row r="10" spans="1:12" ht="42" customHeight="1" x14ac:dyDescent="0.25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</row>
    <row r="18" spans="8:8" x14ac:dyDescent="0.25">
      <c r="H18" s="25"/>
    </row>
  </sheetData>
  <mergeCells count="1">
    <mergeCell ref="A8:L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J165"/>
  <sheetViews>
    <sheetView tabSelected="1" zoomScale="90" zoomScaleNormal="9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2" width="11.85546875" style="26" bestFit="1" customWidth="1"/>
    <col min="3" max="3" width="13.140625" style="27" bestFit="1" customWidth="1"/>
    <col min="4" max="4" width="14.140625" style="27" customWidth="1"/>
    <col min="5" max="5" width="14.5703125" style="27" customWidth="1"/>
    <col min="6" max="7" width="22" style="27" bestFit="1" customWidth="1"/>
    <col min="8" max="8" width="16.85546875" style="27" bestFit="1" customWidth="1"/>
    <col min="9" max="9" width="15.140625" style="27" bestFit="1" customWidth="1"/>
    <col min="10" max="10" width="11" style="27" bestFit="1" customWidth="1"/>
    <col min="11" max="16384" width="11.42578125" style="26"/>
  </cols>
  <sheetData>
    <row r="1" spans="1:10" ht="15" customHeight="1" x14ac:dyDescent="0.25">
      <c r="A1" s="30"/>
      <c r="B1" s="30"/>
      <c r="C1" s="31"/>
      <c r="D1" s="31"/>
      <c r="E1" s="31"/>
      <c r="F1" s="31"/>
      <c r="G1" s="31"/>
      <c r="H1" s="31"/>
      <c r="I1" s="31"/>
      <c r="J1" s="31"/>
    </row>
    <row r="2" spans="1:10" ht="15" customHeight="1" x14ac:dyDescent="0.25">
      <c r="A2" s="30"/>
      <c r="B2" s="30"/>
      <c r="C2" s="31"/>
      <c r="D2" s="31"/>
      <c r="E2" s="31"/>
      <c r="F2" s="31"/>
      <c r="G2" s="31"/>
      <c r="H2" s="31"/>
      <c r="I2" s="31"/>
      <c r="J2" s="31"/>
    </row>
    <row r="3" spans="1:10" ht="15" customHeight="1" x14ac:dyDescent="0.25">
      <c r="A3" s="30"/>
      <c r="B3" s="30"/>
      <c r="C3" s="31"/>
      <c r="D3" s="31"/>
      <c r="E3" s="31"/>
      <c r="F3" s="31"/>
      <c r="G3" s="31"/>
      <c r="H3" s="31"/>
      <c r="I3" s="31"/>
      <c r="J3" s="31"/>
    </row>
    <row r="4" spans="1:10" ht="15" customHeight="1" x14ac:dyDescent="0.25">
      <c r="A4" s="30"/>
      <c r="B4" s="30"/>
      <c r="C4" s="31"/>
      <c r="D4" s="31"/>
      <c r="E4" s="31"/>
      <c r="F4" s="31"/>
      <c r="G4" s="31"/>
      <c r="H4" s="31"/>
      <c r="I4" s="31"/>
      <c r="J4" s="31"/>
    </row>
    <row r="5" spans="1:10" ht="15" customHeight="1" x14ac:dyDescent="0.25">
      <c r="A5" s="30"/>
      <c r="B5" s="30"/>
      <c r="C5" s="31"/>
      <c r="D5" s="31"/>
      <c r="E5" s="31"/>
      <c r="F5" s="31"/>
      <c r="G5" s="31"/>
      <c r="H5" s="31"/>
      <c r="I5" s="31"/>
      <c r="J5" s="31"/>
    </row>
    <row r="6" spans="1:10" ht="15" customHeight="1" x14ac:dyDescent="0.25">
      <c r="A6" s="30"/>
      <c r="B6" s="30"/>
      <c r="C6" s="31"/>
      <c r="D6" s="31"/>
      <c r="E6" s="31"/>
      <c r="F6" s="31"/>
      <c r="G6" s="31"/>
      <c r="H6" s="31"/>
      <c r="I6" s="31"/>
      <c r="J6" s="31"/>
    </row>
    <row r="7" spans="1:10" ht="32.25" customHeight="1" x14ac:dyDescent="0.35">
      <c r="A7" s="48"/>
      <c r="B7" s="34"/>
      <c r="C7" s="35"/>
      <c r="D7" s="35"/>
      <c r="E7" s="35"/>
      <c r="F7" s="32"/>
      <c r="G7" s="33"/>
      <c r="H7" s="37"/>
      <c r="I7" s="38"/>
      <c r="J7" s="38"/>
    </row>
    <row r="9" spans="1:10" ht="51.75" customHeight="1" thickBot="1" x14ac:dyDescent="0.3">
      <c r="A9" s="36" t="s">
        <v>2</v>
      </c>
      <c r="B9" s="36" t="s">
        <v>3</v>
      </c>
      <c r="C9" s="36" t="s">
        <v>4</v>
      </c>
      <c r="D9" s="36" t="s">
        <v>5</v>
      </c>
      <c r="E9" s="36" t="s">
        <v>6</v>
      </c>
      <c r="F9" s="36" t="s">
        <v>7</v>
      </c>
      <c r="G9" s="36" t="s">
        <v>8</v>
      </c>
      <c r="H9" s="36" t="s">
        <v>54</v>
      </c>
      <c r="I9" s="36" t="s">
        <v>55</v>
      </c>
      <c r="J9" s="36" t="s">
        <v>41</v>
      </c>
    </row>
    <row r="10" spans="1:10" ht="15.75" thickTop="1" x14ac:dyDescent="0.25">
      <c r="A10" s="225">
        <v>2003</v>
      </c>
      <c r="B10" s="39" t="s">
        <v>29</v>
      </c>
      <c r="C10" s="39">
        <v>0</v>
      </c>
      <c r="D10" s="39">
        <v>20883786.503068101</v>
      </c>
      <c r="E10" s="39">
        <v>0</v>
      </c>
      <c r="F10" s="39">
        <v>5884444.1909356201</v>
      </c>
      <c r="G10" s="39">
        <v>866055.30123397498</v>
      </c>
      <c r="H10" s="39">
        <v>3677</v>
      </c>
      <c r="I10" s="39">
        <v>16861</v>
      </c>
      <c r="J10" s="39">
        <f>C10+D10+E10+F10+G10+H10+I10</f>
        <v>27654823.995237693</v>
      </c>
    </row>
    <row r="11" spans="1:10" x14ac:dyDescent="0.25">
      <c r="A11" s="45">
        <v>2003</v>
      </c>
      <c r="B11" s="29" t="s">
        <v>42</v>
      </c>
      <c r="C11" s="29">
        <v>0</v>
      </c>
      <c r="D11" s="29">
        <v>1608695.6012660901</v>
      </c>
      <c r="E11" s="29">
        <v>0</v>
      </c>
      <c r="F11" s="29">
        <v>439963.56213684403</v>
      </c>
      <c r="G11" s="29">
        <v>60640.977068884</v>
      </c>
      <c r="H11" s="29">
        <v>309</v>
      </c>
      <c r="I11" s="29">
        <v>1509</v>
      </c>
      <c r="J11" s="29">
        <f t="shared" ref="J11:J74" si="0">C11+D11+E11+F11+G11+H11+I11</f>
        <v>2111118.1404718179</v>
      </c>
    </row>
    <row r="12" spans="1:10" x14ac:dyDescent="0.25">
      <c r="A12" s="46">
        <v>2003</v>
      </c>
      <c r="B12" s="28" t="s">
        <v>43</v>
      </c>
      <c r="C12" s="28">
        <v>0</v>
      </c>
      <c r="D12" s="28">
        <v>1599444.00974704</v>
      </c>
      <c r="E12" s="28">
        <v>0</v>
      </c>
      <c r="F12" s="28">
        <v>412083.23585906997</v>
      </c>
      <c r="G12" s="28">
        <v>57829.011087778701</v>
      </c>
      <c r="H12" s="28">
        <v>310</v>
      </c>
      <c r="I12" s="28">
        <v>1393</v>
      </c>
      <c r="J12" s="28">
        <f t="shared" si="0"/>
        <v>2071059.2566938887</v>
      </c>
    </row>
    <row r="13" spans="1:10" x14ac:dyDescent="0.25">
      <c r="A13" s="45">
        <v>2003</v>
      </c>
      <c r="B13" s="29" t="s">
        <v>44</v>
      </c>
      <c r="C13" s="29">
        <v>0</v>
      </c>
      <c r="D13" s="29">
        <v>1715754.8169062899</v>
      </c>
      <c r="E13" s="29">
        <v>0</v>
      </c>
      <c r="F13" s="29">
        <v>467030.77611094003</v>
      </c>
      <c r="G13" s="29">
        <v>65063.6459727685</v>
      </c>
      <c r="H13" s="29">
        <v>321</v>
      </c>
      <c r="I13" s="29">
        <v>1455</v>
      </c>
      <c r="J13" s="29">
        <f t="shared" si="0"/>
        <v>2249625.2389899981</v>
      </c>
    </row>
    <row r="14" spans="1:10" x14ac:dyDescent="0.25">
      <c r="A14" s="46">
        <v>2003</v>
      </c>
      <c r="B14" s="28" t="s">
        <v>45</v>
      </c>
      <c r="C14" s="28">
        <v>0</v>
      </c>
      <c r="D14" s="28">
        <v>1716661.1105985299</v>
      </c>
      <c r="E14" s="28">
        <v>0</v>
      </c>
      <c r="F14" s="28">
        <v>501203.94761410001</v>
      </c>
      <c r="G14" s="28">
        <v>72971.459660408203</v>
      </c>
      <c r="H14" s="28">
        <v>309</v>
      </c>
      <c r="I14" s="28">
        <v>1459</v>
      </c>
      <c r="J14" s="28">
        <f t="shared" si="0"/>
        <v>2292604.5178730381</v>
      </c>
    </row>
    <row r="15" spans="1:10" x14ac:dyDescent="0.25">
      <c r="A15" s="45">
        <v>2003</v>
      </c>
      <c r="B15" s="29" t="s">
        <v>46</v>
      </c>
      <c r="C15" s="29">
        <v>0</v>
      </c>
      <c r="D15" s="29">
        <v>1791670.4727602699</v>
      </c>
      <c r="E15" s="29">
        <v>0</v>
      </c>
      <c r="F15" s="29">
        <v>500892.79704757401</v>
      </c>
      <c r="G15" s="29">
        <v>71493.589002761801</v>
      </c>
      <c r="H15" s="29">
        <v>321</v>
      </c>
      <c r="I15" s="29">
        <v>1394</v>
      </c>
      <c r="J15" s="29">
        <f t="shared" si="0"/>
        <v>2365771.8588106059</v>
      </c>
    </row>
    <row r="16" spans="1:10" x14ac:dyDescent="0.25">
      <c r="A16" s="46">
        <v>2003</v>
      </c>
      <c r="B16" s="28" t="s">
        <v>47</v>
      </c>
      <c r="C16" s="28">
        <v>0</v>
      </c>
      <c r="D16" s="28">
        <v>1755508.4051005701</v>
      </c>
      <c r="E16" s="28">
        <v>0</v>
      </c>
      <c r="F16" s="28">
        <v>494756.62049990398</v>
      </c>
      <c r="G16" s="28">
        <v>72989.560190455493</v>
      </c>
      <c r="H16" s="28">
        <v>308</v>
      </c>
      <c r="I16" s="28">
        <v>1524</v>
      </c>
      <c r="J16" s="28">
        <f t="shared" si="0"/>
        <v>2325086.5857909294</v>
      </c>
    </row>
    <row r="17" spans="1:10" x14ac:dyDescent="0.25">
      <c r="A17" s="45">
        <v>2003</v>
      </c>
      <c r="B17" s="29" t="s">
        <v>48</v>
      </c>
      <c r="C17" s="29">
        <v>0</v>
      </c>
      <c r="D17" s="29">
        <v>1932466.02048564</v>
      </c>
      <c r="E17" s="29">
        <v>0</v>
      </c>
      <c r="F17" s="29">
        <v>562162.33074895095</v>
      </c>
      <c r="G17" s="29">
        <v>86043.844458459193</v>
      </c>
      <c r="H17" s="29">
        <v>337</v>
      </c>
      <c r="I17" s="29">
        <v>1557</v>
      </c>
      <c r="J17" s="29">
        <f t="shared" si="0"/>
        <v>2582566.1956930505</v>
      </c>
    </row>
    <row r="18" spans="1:10" x14ac:dyDescent="0.25">
      <c r="A18" s="46">
        <v>2003</v>
      </c>
      <c r="B18" s="28" t="s">
        <v>49</v>
      </c>
      <c r="C18" s="28">
        <v>0</v>
      </c>
      <c r="D18" s="28">
        <v>1681411.9932591701</v>
      </c>
      <c r="E18" s="28">
        <v>0</v>
      </c>
      <c r="F18" s="28">
        <v>565700.39843101404</v>
      </c>
      <c r="G18" s="28">
        <v>90254.704667232902</v>
      </c>
      <c r="H18" s="28">
        <v>222</v>
      </c>
      <c r="I18" s="28">
        <v>1086</v>
      </c>
      <c r="J18" s="28">
        <f t="shared" si="0"/>
        <v>2338675.0963574173</v>
      </c>
    </row>
    <row r="19" spans="1:10" x14ac:dyDescent="0.25">
      <c r="A19" s="45">
        <v>2003</v>
      </c>
      <c r="B19" s="29" t="s">
        <v>50</v>
      </c>
      <c r="C19" s="29">
        <v>0</v>
      </c>
      <c r="D19" s="29">
        <v>1755058.18294277</v>
      </c>
      <c r="E19" s="29">
        <v>0</v>
      </c>
      <c r="F19" s="29">
        <v>497973.25321075501</v>
      </c>
      <c r="G19" s="29">
        <v>72518.491785624603</v>
      </c>
      <c r="H19" s="29">
        <v>316</v>
      </c>
      <c r="I19" s="29">
        <v>1395</v>
      </c>
      <c r="J19" s="29">
        <f t="shared" si="0"/>
        <v>2327260.9279391496</v>
      </c>
    </row>
    <row r="20" spans="1:10" x14ac:dyDescent="0.25">
      <c r="A20" s="46">
        <v>2003</v>
      </c>
      <c r="B20" s="28" t="s">
        <v>51</v>
      </c>
      <c r="C20" s="28">
        <v>0</v>
      </c>
      <c r="D20" s="28">
        <v>1868966.1500778899</v>
      </c>
      <c r="E20" s="28">
        <v>0</v>
      </c>
      <c r="F20" s="28">
        <v>498174.81345236901</v>
      </c>
      <c r="G20" s="28">
        <v>73891.562896958596</v>
      </c>
      <c r="H20" s="28">
        <v>339</v>
      </c>
      <c r="I20" s="28">
        <v>1476</v>
      </c>
      <c r="J20" s="28">
        <f t="shared" si="0"/>
        <v>2442847.5264272173</v>
      </c>
    </row>
    <row r="21" spans="1:10" x14ac:dyDescent="0.25">
      <c r="A21" s="45">
        <v>2003</v>
      </c>
      <c r="B21" s="29" t="s">
        <v>52</v>
      </c>
      <c r="C21" s="29">
        <v>0</v>
      </c>
      <c r="D21" s="29">
        <v>1700586.6750252</v>
      </c>
      <c r="E21" s="29">
        <v>0</v>
      </c>
      <c r="F21" s="29">
        <v>441022.34389306104</v>
      </c>
      <c r="G21" s="29">
        <v>64772.553280162101</v>
      </c>
      <c r="H21" s="29">
        <v>296</v>
      </c>
      <c r="I21" s="29">
        <v>1245</v>
      </c>
      <c r="J21" s="29">
        <f t="shared" si="0"/>
        <v>2207922.5721984231</v>
      </c>
    </row>
    <row r="22" spans="1:10" x14ac:dyDescent="0.25">
      <c r="A22" s="46">
        <v>2003</v>
      </c>
      <c r="B22" s="28" t="s">
        <v>53</v>
      </c>
      <c r="C22" s="28">
        <v>0</v>
      </c>
      <c r="D22" s="28">
        <v>1757563.0648986001</v>
      </c>
      <c r="E22" s="28">
        <v>0</v>
      </c>
      <c r="F22" s="28">
        <v>503480.11193104298</v>
      </c>
      <c r="G22" s="28">
        <v>77585.901162481212</v>
      </c>
      <c r="H22" s="28">
        <v>289</v>
      </c>
      <c r="I22" s="28">
        <v>1368</v>
      </c>
      <c r="J22" s="28">
        <f t="shared" si="0"/>
        <v>2340286.0779921245</v>
      </c>
    </row>
    <row r="23" spans="1:10" x14ac:dyDescent="0.25">
      <c r="A23" s="47">
        <v>2004</v>
      </c>
      <c r="B23" s="40" t="s">
        <v>29</v>
      </c>
      <c r="C23" s="40">
        <v>0</v>
      </c>
      <c r="D23" s="40">
        <v>22312846.5421657</v>
      </c>
      <c r="E23" s="40">
        <v>0</v>
      </c>
      <c r="F23" s="40">
        <v>5918724.9871343197</v>
      </c>
      <c r="G23" s="40">
        <v>884658.07371584699</v>
      </c>
      <c r="H23" s="40">
        <v>3761</v>
      </c>
      <c r="I23" s="40">
        <v>12913</v>
      </c>
      <c r="J23" s="40">
        <f t="shared" si="0"/>
        <v>29132903.603015866</v>
      </c>
    </row>
    <row r="24" spans="1:10" x14ac:dyDescent="0.25">
      <c r="A24" s="46">
        <v>2004</v>
      </c>
      <c r="B24" s="28" t="s">
        <v>42</v>
      </c>
      <c r="C24" s="28">
        <v>0</v>
      </c>
      <c r="D24" s="28">
        <v>1672208.7961001501</v>
      </c>
      <c r="E24" s="28">
        <v>0</v>
      </c>
      <c r="F24" s="28">
        <v>452372.13653789001</v>
      </c>
      <c r="G24" s="28">
        <v>66326.538591625504</v>
      </c>
      <c r="H24" s="28">
        <v>273</v>
      </c>
      <c r="I24" s="28">
        <v>1227</v>
      </c>
      <c r="J24" s="28">
        <f t="shared" si="0"/>
        <v>2192407.4712296659</v>
      </c>
    </row>
    <row r="25" spans="1:10" x14ac:dyDescent="0.25">
      <c r="A25" s="45">
        <v>2004</v>
      </c>
      <c r="B25" s="29" t="s">
        <v>43</v>
      </c>
      <c r="C25" s="29">
        <v>0</v>
      </c>
      <c r="D25" s="29">
        <v>1690740.55165953</v>
      </c>
      <c r="E25" s="29">
        <v>0</v>
      </c>
      <c r="F25" s="29">
        <v>426676.91624697106</v>
      </c>
      <c r="G25" s="29">
        <v>63273.399296523203</v>
      </c>
      <c r="H25" s="29">
        <v>305</v>
      </c>
      <c r="I25" s="29">
        <v>1148</v>
      </c>
      <c r="J25" s="29">
        <f t="shared" si="0"/>
        <v>2182143.8672030242</v>
      </c>
    </row>
    <row r="26" spans="1:10" x14ac:dyDescent="0.25">
      <c r="A26" s="46">
        <v>2004</v>
      </c>
      <c r="B26" s="28" t="s">
        <v>44</v>
      </c>
      <c r="C26" s="28">
        <v>0</v>
      </c>
      <c r="D26" s="28">
        <v>1907920.0694654</v>
      </c>
      <c r="E26" s="28">
        <v>0</v>
      </c>
      <c r="F26" s="28">
        <v>482876.22339210607</v>
      </c>
      <c r="G26" s="28">
        <v>72409.899088450198</v>
      </c>
      <c r="H26" s="28">
        <v>333</v>
      </c>
      <c r="I26" s="28">
        <v>1148</v>
      </c>
      <c r="J26" s="28">
        <f t="shared" si="0"/>
        <v>2464687.1919459561</v>
      </c>
    </row>
    <row r="27" spans="1:10" x14ac:dyDescent="0.25">
      <c r="A27" s="45">
        <v>2004</v>
      </c>
      <c r="B27" s="29" t="s">
        <v>45</v>
      </c>
      <c r="C27" s="29">
        <v>0</v>
      </c>
      <c r="D27" s="29">
        <v>1822118.6933238199</v>
      </c>
      <c r="E27" s="29">
        <v>0</v>
      </c>
      <c r="F27" s="29">
        <v>499578.31123470998</v>
      </c>
      <c r="G27" s="29">
        <v>76774.945383110506</v>
      </c>
      <c r="H27" s="29">
        <v>305</v>
      </c>
      <c r="I27" s="29">
        <v>1056</v>
      </c>
      <c r="J27" s="29">
        <f t="shared" si="0"/>
        <v>2399832.9499416403</v>
      </c>
    </row>
    <row r="28" spans="1:10" x14ac:dyDescent="0.25">
      <c r="A28" s="46">
        <v>2004</v>
      </c>
      <c r="B28" s="28" t="s">
        <v>46</v>
      </c>
      <c r="C28" s="28">
        <v>0</v>
      </c>
      <c r="D28" s="28">
        <v>1851097.22084585</v>
      </c>
      <c r="E28" s="28">
        <v>0</v>
      </c>
      <c r="F28" s="28">
        <v>478411.81506761501</v>
      </c>
      <c r="G28" s="28">
        <v>70785.472388037</v>
      </c>
      <c r="H28" s="28">
        <v>321</v>
      </c>
      <c r="I28" s="28">
        <v>1073</v>
      </c>
      <c r="J28" s="28">
        <f t="shared" si="0"/>
        <v>2401688.5083015021</v>
      </c>
    </row>
    <row r="29" spans="1:10" x14ac:dyDescent="0.25">
      <c r="A29" s="45">
        <v>2004</v>
      </c>
      <c r="B29" s="29" t="s">
        <v>47</v>
      </c>
      <c r="C29" s="29">
        <v>0</v>
      </c>
      <c r="D29" s="29">
        <v>1942221.95182335</v>
      </c>
      <c r="E29" s="29">
        <v>0</v>
      </c>
      <c r="F29" s="29">
        <v>511196.47988526605</v>
      </c>
      <c r="G29" s="29">
        <v>76645.538855153398</v>
      </c>
      <c r="H29" s="29">
        <v>329</v>
      </c>
      <c r="I29" s="29">
        <v>1211</v>
      </c>
      <c r="J29" s="29">
        <f t="shared" si="0"/>
        <v>2531603.9705637698</v>
      </c>
    </row>
    <row r="30" spans="1:10" x14ac:dyDescent="0.25">
      <c r="A30" s="46">
        <v>2004</v>
      </c>
      <c r="B30" s="28" t="s">
        <v>48</v>
      </c>
      <c r="C30" s="28">
        <v>0</v>
      </c>
      <c r="D30" s="28">
        <v>2065822.11811865</v>
      </c>
      <c r="E30" s="28">
        <v>0</v>
      </c>
      <c r="F30" s="28">
        <v>567706.26030765392</v>
      </c>
      <c r="G30" s="28">
        <v>87685.184207276601</v>
      </c>
      <c r="H30" s="28">
        <v>335</v>
      </c>
      <c r="I30" s="28">
        <v>1078</v>
      </c>
      <c r="J30" s="28">
        <f t="shared" si="0"/>
        <v>2722626.5626335805</v>
      </c>
    </row>
    <row r="31" spans="1:10" x14ac:dyDescent="0.25">
      <c r="A31" s="45">
        <v>2004</v>
      </c>
      <c r="B31" s="29" t="s">
        <v>49</v>
      </c>
      <c r="C31" s="29">
        <v>0</v>
      </c>
      <c r="D31" s="29">
        <v>1796510.5977299199</v>
      </c>
      <c r="E31" s="29">
        <v>0</v>
      </c>
      <c r="F31" s="29">
        <v>551960.40277790895</v>
      </c>
      <c r="G31" s="29">
        <v>85655.175229827801</v>
      </c>
      <c r="H31" s="29">
        <v>253</v>
      </c>
      <c r="I31" s="29">
        <v>923</v>
      </c>
      <c r="J31" s="29">
        <f t="shared" si="0"/>
        <v>2435302.1757376567</v>
      </c>
    </row>
    <row r="32" spans="1:10" x14ac:dyDescent="0.25">
      <c r="A32" s="46">
        <v>2004</v>
      </c>
      <c r="B32" s="28" t="s">
        <v>50</v>
      </c>
      <c r="C32" s="28">
        <v>0</v>
      </c>
      <c r="D32" s="28">
        <v>1888073.1461068899</v>
      </c>
      <c r="E32" s="28">
        <v>0</v>
      </c>
      <c r="F32" s="28">
        <v>496090.61577754002</v>
      </c>
      <c r="G32" s="28">
        <v>73231.746505950607</v>
      </c>
      <c r="H32" s="28">
        <v>334</v>
      </c>
      <c r="I32" s="28">
        <v>1050</v>
      </c>
      <c r="J32" s="28">
        <f t="shared" si="0"/>
        <v>2458779.5083903805</v>
      </c>
    </row>
    <row r="33" spans="1:10" x14ac:dyDescent="0.25">
      <c r="A33" s="45">
        <v>2004</v>
      </c>
      <c r="B33" s="29" t="s">
        <v>51</v>
      </c>
      <c r="C33" s="29">
        <v>0</v>
      </c>
      <c r="D33" s="29">
        <v>1864934.0105745201</v>
      </c>
      <c r="E33" s="29">
        <v>0</v>
      </c>
      <c r="F33" s="29">
        <v>488280.20291338302</v>
      </c>
      <c r="G33" s="29">
        <v>71367.876195885197</v>
      </c>
      <c r="H33" s="29">
        <v>315</v>
      </c>
      <c r="I33" s="29">
        <v>1043</v>
      </c>
      <c r="J33" s="29">
        <f t="shared" si="0"/>
        <v>2425940.0896837884</v>
      </c>
    </row>
    <row r="34" spans="1:10" x14ac:dyDescent="0.25">
      <c r="A34" s="46">
        <v>2004</v>
      </c>
      <c r="B34" s="28" t="s">
        <v>52</v>
      </c>
      <c r="C34" s="28">
        <v>0</v>
      </c>
      <c r="D34" s="28">
        <v>1899173.7244071299</v>
      </c>
      <c r="E34" s="28">
        <v>0</v>
      </c>
      <c r="F34" s="28">
        <v>465411.26118522196</v>
      </c>
      <c r="G34" s="28">
        <v>65190.681403735602</v>
      </c>
      <c r="H34" s="28">
        <v>348</v>
      </c>
      <c r="I34" s="28">
        <v>995</v>
      </c>
      <c r="J34" s="28">
        <f t="shared" si="0"/>
        <v>2431118.6669960874</v>
      </c>
    </row>
    <row r="35" spans="1:10" x14ac:dyDescent="0.25">
      <c r="A35" s="45">
        <v>2004</v>
      </c>
      <c r="B35" s="29" t="s">
        <v>53</v>
      </c>
      <c r="C35" s="29">
        <v>0</v>
      </c>
      <c r="D35" s="29">
        <v>1912025.66201049</v>
      </c>
      <c r="E35" s="29">
        <v>0</v>
      </c>
      <c r="F35" s="29">
        <v>498164.36180805898</v>
      </c>
      <c r="G35" s="29">
        <v>75311.616570271595</v>
      </c>
      <c r="H35" s="29">
        <v>310</v>
      </c>
      <c r="I35" s="29">
        <v>960</v>
      </c>
      <c r="J35" s="29">
        <f t="shared" si="0"/>
        <v>2486771.6403888203</v>
      </c>
    </row>
    <row r="36" spans="1:10" x14ac:dyDescent="0.25">
      <c r="A36" s="44">
        <v>2005</v>
      </c>
      <c r="B36" s="39" t="s">
        <v>29</v>
      </c>
      <c r="C36" s="39">
        <v>0</v>
      </c>
      <c r="D36" s="39">
        <v>23394197.128620699</v>
      </c>
      <c r="E36" s="39">
        <v>0</v>
      </c>
      <c r="F36" s="39">
        <v>6001596.7906735605</v>
      </c>
      <c r="G36" s="39">
        <v>872718.90366559394</v>
      </c>
      <c r="H36" s="39">
        <v>3985</v>
      </c>
      <c r="I36" s="39">
        <v>11085</v>
      </c>
      <c r="J36" s="39">
        <f t="shared" si="0"/>
        <v>30283582.822959855</v>
      </c>
    </row>
    <row r="37" spans="1:10" x14ac:dyDescent="0.25">
      <c r="A37" s="45">
        <v>2005</v>
      </c>
      <c r="B37" s="29" t="s">
        <v>42</v>
      </c>
      <c r="C37" s="29">
        <v>0</v>
      </c>
      <c r="D37" s="29">
        <v>1704086.65139374</v>
      </c>
      <c r="E37" s="29">
        <v>0</v>
      </c>
      <c r="F37" s="29">
        <v>436849.72517089406</v>
      </c>
      <c r="G37" s="29">
        <v>61966.012217737007</v>
      </c>
      <c r="H37" s="29">
        <v>292</v>
      </c>
      <c r="I37" s="29">
        <v>1022</v>
      </c>
      <c r="J37" s="29">
        <f t="shared" si="0"/>
        <v>2204216.3887823708</v>
      </c>
    </row>
    <row r="38" spans="1:10" x14ac:dyDescent="0.25">
      <c r="A38" s="46">
        <v>2005</v>
      </c>
      <c r="B38" s="28" t="s">
        <v>43</v>
      </c>
      <c r="C38" s="28">
        <v>0</v>
      </c>
      <c r="D38" s="28">
        <v>1782917.8726558499</v>
      </c>
      <c r="E38" s="28">
        <v>0</v>
      </c>
      <c r="F38" s="28">
        <v>420369.731429665</v>
      </c>
      <c r="G38" s="28">
        <v>61199.377189799605</v>
      </c>
      <c r="H38" s="28">
        <v>334</v>
      </c>
      <c r="I38" s="28">
        <v>927</v>
      </c>
      <c r="J38" s="28">
        <f t="shared" si="0"/>
        <v>2265747.9812753145</v>
      </c>
    </row>
    <row r="39" spans="1:10" x14ac:dyDescent="0.25">
      <c r="A39" s="45">
        <v>2005</v>
      </c>
      <c r="B39" s="29" t="s">
        <v>44</v>
      </c>
      <c r="C39" s="29">
        <v>0</v>
      </c>
      <c r="D39" s="29">
        <v>1953846.8874611701</v>
      </c>
      <c r="E39" s="29">
        <v>0</v>
      </c>
      <c r="F39" s="29">
        <v>497770.73257628497</v>
      </c>
      <c r="G39" s="29">
        <v>77103.2132983622</v>
      </c>
      <c r="H39" s="29">
        <v>343</v>
      </c>
      <c r="I39" s="29">
        <v>1088</v>
      </c>
      <c r="J39" s="29">
        <f t="shared" si="0"/>
        <v>2530151.8333358173</v>
      </c>
    </row>
    <row r="40" spans="1:10" x14ac:dyDescent="0.25">
      <c r="A40" s="46">
        <v>2005</v>
      </c>
      <c r="B40" s="28" t="s">
        <v>45</v>
      </c>
      <c r="C40" s="28">
        <v>0</v>
      </c>
      <c r="D40" s="28">
        <v>1986754.2550929899</v>
      </c>
      <c r="E40" s="28">
        <v>0</v>
      </c>
      <c r="F40" s="28">
        <v>482428.02828417107</v>
      </c>
      <c r="G40" s="28">
        <v>71044.388354788505</v>
      </c>
      <c r="H40" s="28">
        <v>336</v>
      </c>
      <c r="I40" s="28">
        <v>898</v>
      </c>
      <c r="J40" s="28">
        <f t="shared" si="0"/>
        <v>2541460.6717319493</v>
      </c>
    </row>
    <row r="41" spans="1:10" x14ac:dyDescent="0.25">
      <c r="A41" s="45">
        <v>2005</v>
      </c>
      <c r="B41" s="29" t="s">
        <v>46</v>
      </c>
      <c r="C41" s="29">
        <v>0</v>
      </c>
      <c r="D41" s="29">
        <v>1996716.59238636</v>
      </c>
      <c r="E41" s="29">
        <v>0</v>
      </c>
      <c r="F41" s="29">
        <v>500607.22967562603</v>
      </c>
      <c r="G41" s="29">
        <v>73127.819367276097</v>
      </c>
      <c r="H41" s="29">
        <v>345</v>
      </c>
      <c r="I41" s="29">
        <v>940</v>
      </c>
      <c r="J41" s="29">
        <f t="shared" si="0"/>
        <v>2571736.6414292622</v>
      </c>
    </row>
    <row r="42" spans="1:10" x14ac:dyDescent="0.25">
      <c r="A42" s="46">
        <v>2005</v>
      </c>
      <c r="B42" s="28" t="s">
        <v>47</v>
      </c>
      <c r="C42" s="28">
        <v>0</v>
      </c>
      <c r="D42" s="28">
        <v>2038132.2703948501</v>
      </c>
      <c r="E42" s="28">
        <v>0</v>
      </c>
      <c r="F42" s="28">
        <v>511848.49498670001</v>
      </c>
      <c r="G42" s="28">
        <v>77358.453874522791</v>
      </c>
      <c r="H42" s="28">
        <v>356</v>
      </c>
      <c r="I42" s="28">
        <v>960</v>
      </c>
      <c r="J42" s="28">
        <f t="shared" si="0"/>
        <v>2628655.2192560728</v>
      </c>
    </row>
    <row r="43" spans="1:10" x14ac:dyDescent="0.25">
      <c r="A43" s="45">
        <v>2005</v>
      </c>
      <c r="B43" s="29" t="s">
        <v>48</v>
      </c>
      <c r="C43" s="29">
        <v>0</v>
      </c>
      <c r="D43" s="29">
        <v>2100593.20204109</v>
      </c>
      <c r="E43" s="29">
        <v>0</v>
      </c>
      <c r="F43" s="29">
        <v>565431.32013636804</v>
      </c>
      <c r="G43" s="29">
        <v>84307.412804289008</v>
      </c>
      <c r="H43" s="29">
        <v>338</v>
      </c>
      <c r="I43" s="29">
        <v>924</v>
      </c>
      <c r="J43" s="29">
        <f t="shared" si="0"/>
        <v>2751593.9349817466</v>
      </c>
    </row>
    <row r="44" spans="1:10" x14ac:dyDescent="0.25">
      <c r="A44" s="46">
        <v>2005</v>
      </c>
      <c r="B44" s="28" t="s">
        <v>49</v>
      </c>
      <c r="C44" s="28">
        <v>0</v>
      </c>
      <c r="D44" s="28">
        <v>1970944.8537588899</v>
      </c>
      <c r="E44" s="28">
        <v>0</v>
      </c>
      <c r="F44" s="28">
        <v>576490.16756353003</v>
      </c>
      <c r="G44" s="28">
        <v>86617.841595298596</v>
      </c>
      <c r="H44" s="28">
        <v>275</v>
      </c>
      <c r="I44" s="28">
        <v>779</v>
      </c>
      <c r="J44" s="28">
        <f t="shared" si="0"/>
        <v>2635106.8629177185</v>
      </c>
    </row>
    <row r="45" spans="1:10" x14ac:dyDescent="0.25">
      <c r="A45" s="45">
        <v>2005</v>
      </c>
      <c r="B45" s="29" t="s">
        <v>50</v>
      </c>
      <c r="C45" s="29">
        <v>0</v>
      </c>
      <c r="D45" s="29">
        <v>1965098.96136154</v>
      </c>
      <c r="E45" s="29">
        <v>0</v>
      </c>
      <c r="F45" s="29">
        <v>509877.79584951804</v>
      </c>
      <c r="G45" s="29">
        <v>71655.000978984302</v>
      </c>
      <c r="H45" s="29">
        <v>358</v>
      </c>
      <c r="I45" s="29">
        <v>933</v>
      </c>
      <c r="J45" s="29">
        <f t="shared" si="0"/>
        <v>2547922.7581900423</v>
      </c>
    </row>
    <row r="46" spans="1:10" x14ac:dyDescent="0.25">
      <c r="A46" s="46">
        <v>2005</v>
      </c>
      <c r="B46" s="28" t="s">
        <v>51</v>
      </c>
      <c r="C46" s="28">
        <v>0</v>
      </c>
      <c r="D46" s="28">
        <v>1936589.5199992501</v>
      </c>
      <c r="E46" s="28">
        <v>0</v>
      </c>
      <c r="F46" s="28">
        <v>506682.75552051701</v>
      </c>
      <c r="G46" s="28">
        <v>70655.748576115904</v>
      </c>
      <c r="H46" s="28">
        <v>329</v>
      </c>
      <c r="I46" s="28">
        <v>931</v>
      </c>
      <c r="J46" s="28">
        <f t="shared" si="0"/>
        <v>2515188.0240958827</v>
      </c>
    </row>
    <row r="47" spans="1:10" x14ac:dyDescent="0.25">
      <c r="A47" s="45">
        <v>2005</v>
      </c>
      <c r="B47" s="29" t="s">
        <v>52</v>
      </c>
      <c r="C47" s="29">
        <v>0</v>
      </c>
      <c r="D47" s="29">
        <v>1980419.62099798</v>
      </c>
      <c r="E47" s="29">
        <v>0</v>
      </c>
      <c r="F47" s="29">
        <v>474466.85929746402</v>
      </c>
      <c r="G47" s="29">
        <v>63837.792544491604</v>
      </c>
      <c r="H47" s="29">
        <v>363</v>
      </c>
      <c r="I47" s="29">
        <v>905</v>
      </c>
      <c r="J47" s="29">
        <f t="shared" si="0"/>
        <v>2519992.2728399355</v>
      </c>
    </row>
    <row r="48" spans="1:10" x14ac:dyDescent="0.25">
      <c r="A48" s="46">
        <v>2005</v>
      </c>
      <c r="B48" s="28" t="s">
        <v>53</v>
      </c>
      <c r="C48" s="28">
        <v>0</v>
      </c>
      <c r="D48" s="28">
        <v>1978096.44107697</v>
      </c>
      <c r="E48" s="28">
        <v>0</v>
      </c>
      <c r="F48" s="28">
        <v>518773.95018281904</v>
      </c>
      <c r="G48" s="28">
        <v>73845.842863928599</v>
      </c>
      <c r="H48" s="28">
        <v>318</v>
      </c>
      <c r="I48" s="28">
        <v>778</v>
      </c>
      <c r="J48" s="28">
        <f t="shared" si="0"/>
        <v>2571812.2341237175</v>
      </c>
    </row>
    <row r="49" spans="1:10" x14ac:dyDescent="0.25">
      <c r="A49" s="47">
        <v>2006</v>
      </c>
      <c r="B49" s="40" t="s">
        <v>29</v>
      </c>
      <c r="C49" s="40">
        <v>0</v>
      </c>
      <c r="D49" s="40">
        <v>24730731.454417899</v>
      </c>
      <c r="E49" s="40">
        <v>0</v>
      </c>
      <c r="F49" s="40">
        <v>6088071.7695808401</v>
      </c>
      <c r="G49" s="40">
        <v>859088.22061590792</v>
      </c>
      <c r="H49" s="40">
        <v>4142</v>
      </c>
      <c r="I49" s="40">
        <v>8927</v>
      </c>
      <c r="J49" s="40">
        <f t="shared" si="0"/>
        <v>31690960.444614649</v>
      </c>
    </row>
    <row r="50" spans="1:10" x14ac:dyDescent="0.25">
      <c r="A50" s="46">
        <v>2006</v>
      </c>
      <c r="B50" s="28" t="s">
        <v>42</v>
      </c>
      <c r="C50" s="28">
        <v>0</v>
      </c>
      <c r="D50" s="28">
        <v>1870007.0605398</v>
      </c>
      <c r="E50" s="28">
        <v>0</v>
      </c>
      <c r="F50" s="28">
        <v>466938.97701653704</v>
      </c>
      <c r="G50" s="28">
        <v>64905.682198201001</v>
      </c>
      <c r="H50" s="28">
        <v>303</v>
      </c>
      <c r="I50" s="28">
        <v>797</v>
      </c>
      <c r="J50" s="28">
        <f t="shared" si="0"/>
        <v>2402951.719754538</v>
      </c>
    </row>
    <row r="51" spans="1:10" x14ac:dyDescent="0.25">
      <c r="A51" s="45">
        <v>2006</v>
      </c>
      <c r="B51" s="29" t="s">
        <v>43</v>
      </c>
      <c r="C51" s="29">
        <v>0</v>
      </c>
      <c r="D51" s="29">
        <v>1877517.4220262</v>
      </c>
      <c r="E51" s="29">
        <v>0</v>
      </c>
      <c r="F51" s="29">
        <v>445515.62728916598</v>
      </c>
      <c r="G51" s="29">
        <v>61844.319149785595</v>
      </c>
      <c r="H51" s="29">
        <v>332</v>
      </c>
      <c r="I51" s="29">
        <v>727</v>
      </c>
      <c r="J51" s="29">
        <f t="shared" si="0"/>
        <v>2385936.3684651516</v>
      </c>
    </row>
    <row r="52" spans="1:10" x14ac:dyDescent="0.25">
      <c r="A52" s="46">
        <v>2006</v>
      </c>
      <c r="B52" s="28" t="s">
        <v>44</v>
      </c>
      <c r="C52" s="28">
        <v>0</v>
      </c>
      <c r="D52" s="28">
        <v>2175963.2374313599</v>
      </c>
      <c r="E52" s="28">
        <v>0</v>
      </c>
      <c r="F52" s="28">
        <v>511552.186684307</v>
      </c>
      <c r="G52" s="28">
        <v>73551.476238444302</v>
      </c>
      <c r="H52" s="28">
        <v>371</v>
      </c>
      <c r="I52" s="28">
        <v>833</v>
      </c>
      <c r="J52" s="28">
        <f t="shared" si="0"/>
        <v>2762270.9003541116</v>
      </c>
    </row>
    <row r="53" spans="1:10" x14ac:dyDescent="0.25">
      <c r="A53" s="45">
        <v>2006</v>
      </c>
      <c r="B53" s="29" t="s">
        <v>45</v>
      </c>
      <c r="C53" s="29">
        <v>0</v>
      </c>
      <c r="D53" s="29">
        <v>1959916.7251095199</v>
      </c>
      <c r="E53" s="29">
        <v>0</v>
      </c>
      <c r="F53" s="29">
        <v>509141.85307102901</v>
      </c>
      <c r="G53" s="29">
        <v>74066.718914325204</v>
      </c>
      <c r="H53" s="29">
        <v>313</v>
      </c>
      <c r="I53" s="29">
        <v>675</v>
      </c>
      <c r="J53" s="29">
        <f t="shared" si="0"/>
        <v>2544113.2970948741</v>
      </c>
    </row>
    <row r="54" spans="1:10" x14ac:dyDescent="0.25">
      <c r="A54" s="46">
        <v>2006</v>
      </c>
      <c r="B54" s="28" t="s">
        <v>46</v>
      </c>
      <c r="C54" s="28">
        <v>0</v>
      </c>
      <c r="D54" s="28">
        <v>2173104.3255904699</v>
      </c>
      <c r="E54" s="28">
        <v>0</v>
      </c>
      <c r="F54" s="28">
        <v>525758.74073290906</v>
      </c>
      <c r="G54" s="28">
        <v>72076.906013679909</v>
      </c>
      <c r="H54" s="28">
        <v>389</v>
      </c>
      <c r="I54" s="28">
        <v>823</v>
      </c>
      <c r="J54" s="28">
        <f t="shared" si="0"/>
        <v>2772151.9723370587</v>
      </c>
    </row>
    <row r="55" spans="1:10" x14ac:dyDescent="0.25">
      <c r="A55" s="45">
        <v>2006</v>
      </c>
      <c r="B55" s="29" t="s">
        <v>47</v>
      </c>
      <c r="C55" s="29">
        <v>0</v>
      </c>
      <c r="D55" s="29">
        <v>2170585.3355834899</v>
      </c>
      <c r="E55" s="29">
        <v>0</v>
      </c>
      <c r="F55" s="29">
        <v>522479.79729535105</v>
      </c>
      <c r="G55" s="29">
        <v>74502.568780562404</v>
      </c>
      <c r="H55" s="29">
        <v>379</v>
      </c>
      <c r="I55" s="29">
        <v>812</v>
      </c>
      <c r="J55" s="29">
        <f t="shared" si="0"/>
        <v>2768758.7016594033</v>
      </c>
    </row>
    <row r="56" spans="1:10" x14ac:dyDescent="0.25">
      <c r="A56" s="46">
        <v>2006</v>
      </c>
      <c r="B56" s="28" t="s">
        <v>48</v>
      </c>
      <c r="C56" s="28">
        <v>0</v>
      </c>
      <c r="D56" s="28">
        <v>2167022.0612116498</v>
      </c>
      <c r="E56" s="28">
        <v>0</v>
      </c>
      <c r="F56" s="28">
        <v>556334.989872084</v>
      </c>
      <c r="G56" s="28">
        <v>77284.113124063806</v>
      </c>
      <c r="H56" s="28">
        <v>352</v>
      </c>
      <c r="I56" s="28">
        <v>702</v>
      </c>
      <c r="J56" s="28">
        <f t="shared" si="0"/>
        <v>2801695.1642077975</v>
      </c>
    </row>
    <row r="57" spans="1:10" x14ac:dyDescent="0.25">
      <c r="A57" s="45">
        <v>2006</v>
      </c>
      <c r="B57" s="29" t="s">
        <v>49</v>
      </c>
      <c r="C57" s="29">
        <v>0</v>
      </c>
      <c r="D57" s="29">
        <v>2044735.20854418</v>
      </c>
      <c r="E57" s="29">
        <v>0</v>
      </c>
      <c r="F57" s="29">
        <v>564357.98440780002</v>
      </c>
      <c r="G57" s="29">
        <v>79560.857632965402</v>
      </c>
      <c r="H57" s="29">
        <v>276</v>
      </c>
      <c r="I57" s="29">
        <v>702</v>
      </c>
      <c r="J57" s="29">
        <f t="shared" si="0"/>
        <v>2689632.0505849454</v>
      </c>
    </row>
    <row r="58" spans="1:10" x14ac:dyDescent="0.25">
      <c r="A58" s="46">
        <v>2006</v>
      </c>
      <c r="B58" s="28" t="s">
        <v>50</v>
      </c>
      <c r="C58" s="28">
        <v>0</v>
      </c>
      <c r="D58" s="28">
        <v>2075204.01707548</v>
      </c>
      <c r="E58" s="28">
        <v>0</v>
      </c>
      <c r="F58" s="28">
        <v>513673.36164266203</v>
      </c>
      <c r="G58" s="28">
        <v>70517.898291261896</v>
      </c>
      <c r="H58" s="28">
        <v>338</v>
      </c>
      <c r="I58" s="28">
        <v>730</v>
      </c>
      <c r="J58" s="28">
        <f t="shared" si="0"/>
        <v>2660463.2770094038</v>
      </c>
    </row>
    <row r="59" spans="1:10" x14ac:dyDescent="0.25">
      <c r="A59" s="45">
        <v>2006</v>
      </c>
      <c r="B59" s="29" t="s">
        <v>51</v>
      </c>
      <c r="C59" s="29">
        <v>0</v>
      </c>
      <c r="D59" s="29">
        <v>2104323.6196183302</v>
      </c>
      <c r="E59" s="29">
        <v>0</v>
      </c>
      <c r="F59" s="29">
        <v>503944.25973413698</v>
      </c>
      <c r="G59" s="29">
        <v>71402.602237537503</v>
      </c>
      <c r="H59" s="29">
        <v>375</v>
      </c>
      <c r="I59" s="29">
        <v>800</v>
      </c>
      <c r="J59" s="29">
        <f t="shared" si="0"/>
        <v>2680845.4815900046</v>
      </c>
    </row>
    <row r="60" spans="1:10" x14ac:dyDescent="0.25">
      <c r="A60" s="46">
        <v>2006</v>
      </c>
      <c r="B60" s="28" t="s">
        <v>52</v>
      </c>
      <c r="C60" s="28">
        <v>0</v>
      </c>
      <c r="D60" s="28">
        <v>2084808.70154533</v>
      </c>
      <c r="E60" s="28">
        <v>0</v>
      </c>
      <c r="F60" s="28">
        <v>469625.50363158999</v>
      </c>
      <c r="G60" s="28">
        <v>66388.230076640393</v>
      </c>
      <c r="H60" s="28">
        <v>377</v>
      </c>
      <c r="I60" s="28">
        <v>657</v>
      </c>
      <c r="J60" s="28">
        <f t="shared" si="0"/>
        <v>2621856.4352535605</v>
      </c>
    </row>
    <row r="61" spans="1:10" x14ac:dyDescent="0.25">
      <c r="A61" s="45">
        <v>2006</v>
      </c>
      <c r="B61" s="29" t="s">
        <v>53</v>
      </c>
      <c r="C61" s="29">
        <v>0</v>
      </c>
      <c r="D61" s="29">
        <v>2027543.74014211</v>
      </c>
      <c r="E61" s="29">
        <v>0</v>
      </c>
      <c r="F61" s="29">
        <v>498748.48820326297</v>
      </c>
      <c r="G61" s="29">
        <v>72986.847958440892</v>
      </c>
      <c r="H61" s="29">
        <v>335</v>
      </c>
      <c r="I61" s="29">
        <v>670</v>
      </c>
      <c r="J61" s="29">
        <f t="shared" si="0"/>
        <v>2600284.0763038141</v>
      </c>
    </row>
    <row r="62" spans="1:10" x14ac:dyDescent="0.25">
      <c r="A62" s="44">
        <v>2007</v>
      </c>
      <c r="B62" s="39" t="s">
        <v>29</v>
      </c>
      <c r="C62" s="39">
        <v>306113.257376478</v>
      </c>
      <c r="D62" s="39">
        <v>26010544.803979579</v>
      </c>
      <c r="E62" s="39">
        <v>156.739</v>
      </c>
      <c r="F62" s="39">
        <v>5859879.8499820996</v>
      </c>
      <c r="G62" s="39">
        <v>841178.37278416904</v>
      </c>
      <c r="H62" s="39">
        <v>4376</v>
      </c>
      <c r="I62" s="39">
        <v>7817</v>
      </c>
      <c r="J62" s="39">
        <f t="shared" si="0"/>
        <v>33030066.023122326</v>
      </c>
    </row>
    <row r="63" spans="1:10" x14ac:dyDescent="0.25">
      <c r="A63" s="45">
        <v>2007</v>
      </c>
      <c r="B63" s="29" t="s">
        <v>42</v>
      </c>
      <c r="C63" s="29">
        <v>16440.169044410002</v>
      </c>
      <c r="D63" s="29">
        <v>2028810.938242631</v>
      </c>
      <c r="E63" s="29">
        <v>0</v>
      </c>
      <c r="F63" s="29">
        <v>459030.65353180602</v>
      </c>
      <c r="G63" s="29">
        <v>63019.746212007994</v>
      </c>
      <c r="H63" s="29">
        <v>365</v>
      </c>
      <c r="I63" s="29">
        <v>655</v>
      </c>
      <c r="J63" s="29">
        <f t="shared" si="0"/>
        <v>2568321.5070308549</v>
      </c>
    </row>
    <row r="64" spans="1:10" x14ac:dyDescent="0.25">
      <c r="A64" s="46">
        <v>2007</v>
      </c>
      <c r="B64" s="28" t="s">
        <v>43</v>
      </c>
      <c r="C64" s="28">
        <v>15985.508593553001</v>
      </c>
      <c r="D64" s="28">
        <v>1979789.8661404338</v>
      </c>
      <c r="E64" s="28">
        <v>0</v>
      </c>
      <c r="F64" s="28">
        <v>425537.71341059601</v>
      </c>
      <c r="G64" s="28">
        <v>60966.501391678001</v>
      </c>
      <c r="H64" s="28">
        <v>369</v>
      </c>
      <c r="I64" s="28">
        <v>652</v>
      </c>
      <c r="J64" s="28">
        <f t="shared" si="0"/>
        <v>2483300.5895362608</v>
      </c>
    </row>
    <row r="65" spans="1:10" x14ac:dyDescent="0.25">
      <c r="A65" s="45">
        <v>2007</v>
      </c>
      <c r="B65" s="29" t="s">
        <v>44</v>
      </c>
      <c r="C65" s="29">
        <v>21169.900798841998</v>
      </c>
      <c r="D65" s="29">
        <v>2314793.1684831274</v>
      </c>
      <c r="E65" s="29">
        <v>0.28900000000000003</v>
      </c>
      <c r="F65" s="29">
        <v>503274.79437484604</v>
      </c>
      <c r="G65" s="29">
        <v>74170.996621619997</v>
      </c>
      <c r="H65" s="29">
        <v>396</v>
      </c>
      <c r="I65" s="29">
        <v>636</v>
      </c>
      <c r="J65" s="29">
        <f t="shared" si="0"/>
        <v>2914441.1492784349</v>
      </c>
    </row>
    <row r="66" spans="1:10" x14ac:dyDescent="0.25">
      <c r="A66" s="46">
        <v>2007</v>
      </c>
      <c r="B66" s="28" t="s">
        <v>45</v>
      </c>
      <c r="C66" s="28">
        <v>18109.371854249999</v>
      </c>
      <c r="D66" s="28">
        <v>2058251.040139948</v>
      </c>
      <c r="E66" s="28">
        <v>2.766</v>
      </c>
      <c r="F66" s="28">
        <v>480845.28858631203</v>
      </c>
      <c r="G66" s="28">
        <v>69802.560763033995</v>
      </c>
      <c r="H66" s="28">
        <v>362</v>
      </c>
      <c r="I66" s="28">
        <v>696</v>
      </c>
      <c r="J66" s="28">
        <f t="shared" si="0"/>
        <v>2628069.0273435442</v>
      </c>
    </row>
    <row r="67" spans="1:10" x14ac:dyDescent="0.25">
      <c r="A67" s="45">
        <v>2007</v>
      </c>
      <c r="B67" s="29" t="s">
        <v>46</v>
      </c>
      <c r="C67" s="29">
        <v>22944.058766663002</v>
      </c>
      <c r="D67" s="29">
        <v>2243261.2394351582</v>
      </c>
      <c r="E67" s="29">
        <v>50.992000000000004</v>
      </c>
      <c r="F67" s="29">
        <v>494817.22029185802</v>
      </c>
      <c r="G67" s="29">
        <v>70987.641861383992</v>
      </c>
      <c r="H67" s="29">
        <v>409</v>
      </c>
      <c r="I67" s="29">
        <v>621</v>
      </c>
      <c r="J67" s="29">
        <f t="shared" si="0"/>
        <v>2833091.1523550632</v>
      </c>
    </row>
    <row r="68" spans="1:10" x14ac:dyDescent="0.25">
      <c r="A68" s="46">
        <v>2007</v>
      </c>
      <c r="B68" s="28" t="s">
        <v>47</v>
      </c>
      <c r="C68" s="28">
        <v>27735.7982242</v>
      </c>
      <c r="D68" s="28">
        <v>2258308.03371106</v>
      </c>
      <c r="E68" s="28">
        <v>1.8420000000000001</v>
      </c>
      <c r="F68" s="28">
        <v>507971.54463727906</v>
      </c>
      <c r="G68" s="28">
        <v>72062.004829202997</v>
      </c>
      <c r="H68" s="28">
        <v>367</v>
      </c>
      <c r="I68" s="28">
        <v>634</v>
      </c>
      <c r="J68" s="28">
        <f t="shared" si="0"/>
        <v>2867080.2234017421</v>
      </c>
    </row>
    <row r="69" spans="1:10" x14ac:dyDescent="0.25">
      <c r="A69" s="45">
        <v>2007</v>
      </c>
      <c r="B69" s="29" t="s">
        <v>48</v>
      </c>
      <c r="C69" s="29">
        <v>28389.803434190999</v>
      </c>
      <c r="D69" s="29">
        <v>2327367.3259379845</v>
      </c>
      <c r="E69" s="29">
        <v>2.1259999999999999</v>
      </c>
      <c r="F69" s="29">
        <v>540438.53222374897</v>
      </c>
      <c r="G69" s="29">
        <v>78253.163975611998</v>
      </c>
      <c r="H69" s="29">
        <v>378</v>
      </c>
      <c r="I69" s="29">
        <v>753</v>
      </c>
      <c r="J69" s="29">
        <f t="shared" si="0"/>
        <v>2975581.9515715363</v>
      </c>
    </row>
    <row r="70" spans="1:10" x14ac:dyDescent="0.25">
      <c r="A70" s="46">
        <v>2007</v>
      </c>
      <c r="B70" s="28" t="s">
        <v>49</v>
      </c>
      <c r="C70" s="28">
        <v>29715.231487194</v>
      </c>
      <c r="D70" s="28">
        <v>2172951.5437509338</v>
      </c>
      <c r="E70" s="28">
        <v>1.276</v>
      </c>
      <c r="F70" s="28">
        <v>550911.60668485297</v>
      </c>
      <c r="G70" s="28">
        <v>82406.941297148005</v>
      </c>
      <c r="H70" s="28">
        <v>306</v>
      </c>
      <c r="I70" s="28">
        <v>610</v>
      </c>
      <c r="J70" s="28">
        <f t="shared" si="0"/>
        <v>2836902.5992201287</v>
      </c>
    </row>
    <row r="71" spans="1:10" x14ac:dyDescent="0.25">
      <c r="A71" s="45">
        <v>2007</v>
      </c>
      <c r="B71" s="29" t="s">
        <v>50</v>
      </c>
      <c r="C71" s="29">
        <v>28567.5967735579</v>
      </c>
      <c r="D71" s="29">
        <v>2077827.2304083619</v>
      </c>
      <c r="E71" s="29">
        <v>0</v>
      </c>
      <c r="F71" s="29">
        <v>473751.40742793004</v>
      </c>
      <c r="G71" s="29">
        <v>67505.40677419999</v>
      </c>
      <c r="H71" s="29">
        <v>343</v>
      </c>
      <c r="I71" s="29">
        <v>600</v>
      </c>
      <c r="J71" s="29">
        <f t="shared" si="0"/>
        <v>2648594.6413840498</v>
      </c>
    </row>
    <row r="72" spans="1:10" x14ac:dyDescent="0.25">
      <c r="A72" s="46">
        <v>2007</v>
      </c>
      <c r="B72" s="28" t="s">
        <v>51</v>
      </c>
      <c r="C72" s="28">
        <v>37136.148079204999</v>
      </c>
      <c r="D72" s="28">
        <v>2314921.7145835408</v>
      </c>
      <c r="E72" s="28">
        <v>63.113</v>
      </c>
      <c r="F72" s="28">
        <v>501869.63407530502</v>
      </c>
      <c r="G72" s="28">
        <v>72003.487550096994</v>
      </c>
      <c r="H72" s="28">
        <v>395</v>
      </c>
      <c r="I72" s="28">
        <v>729</v>
      </c>
      <c r="J72" s="28">
        <f t="shared" si="0"/>
        <v>2927118.0972881475</v>
      </c>
    </row>
    <row r="73" spans="1:10" x14ac:dyDescent="0.25">
      <c r="A73" s="45">
        <v>2007</v>
      </c>
      <c r="B73" s="29" t="s">
        <v>52</v>
      </c>
      <c r="C73" s="29">
        <v>33189.827466711999</v>
      </c>
      <c r="D73" s="29">
        <v>2169554.2856274452</v>
      </c>
      <c r="E73" s="29">
        <v>15.927000000000001</v>
      </c>
      <c r="F73" s="29">
        <v>454210.15279100201</v>
      </c>
      <c r="G73" s="29">
        <v>63948.289950498998</v>
      </c>
      <c r="H73" s="29">
        <v>382</v>
      </c>
      <c r="I73" s="29">
        <v>614</v>
      </c>
      <c r="J73" s="29">
        <f t="shared" si="0"/>
        <v>2721914.4828356579</v>
      </c>
    </row>
    <row r="74" spans="1:10" x14ac:dyDescent="0.25">
      <c r="A74" s="46">
        <v>2007</v>
      </c>
      <c r="B74" s="28" t="s">
        <v>53</v>
      </c>
      <c r="C74" s="28">
        <v>26729.8428537</v>
      </c>
      <c r="D74" s="28">
        <v>2064708.4175189929</v>
      </c>
      <c r="E74" s="28">
        <v>18.408000000000001</v>
      </c>
      <c r="F74" s="28">
        <v>467221.301946569</v>
      </c>
      <c r="G74" s="28">
        <v>66051.631557686007</v>
      </c>
      <c r="H74" s="28">
        <v>304</v>
      </c>
      <c r="I74" s="28">
        <v>617</v>
      </c>
      <c r="J74" s="28">
        <f t="shared" si="0"/>
        <v>2625650.6018769476</v>
      </c>
    </row>
    <row r="75" spans="1:10" x14ac:dyDescent="0.25">
      <c r="A75" s="47">
        <v>2008</v>
      </c>
      <c r="B75" s="40" t="s">
        <v>29</v>
      </c>
      <c r="C75" s="40">
        <v>313479.118378905</v>
      </c>
      <c r="D75" s="40">
        <v>25367343.564557865</v>
      </c>
      <c r="E75" s="40">
        <v>579.19168609999997</v>
      </c>
      <c r="F75" s="40">
        <v>5589793.6189052006</v>
      </c>
      <c r="G75" s="40">
        <v>710329.89438156202</v>
      </c>
      <c r="H75" s="40">
        <v>3915</v>
      </c>
      <c r="I75" s="40">
        <v>8694</v>
      </c>
      <c r="J75" s="40">
        <f t="shared" ref="J75:J138" si="1">C75+D75+E75+F75+G75+H75+I75</f>
        <v>31994134.387909632</v>
      </c>
    </row>
    <row r="76" spans="1:10" x14ac:dyDescent="0.25">
      <c r="A76" s="46">
        <v>2008</v>
      </c>
      <c r="B76" s="28" t="s">
        <v>42</v>
      </c>
      <c r="C76" s="28">
        <v>26617.671510243697</v>
      </c>
      <c r="D76" s="28">
        <v>2099257.519508488</v>
      </c>
      <c r="E76" s="28">
        <v>0</v>
      </c>
      <c r="F76" s="28">
        <v>435554.11940555501</v>
      </c>
      <c r="G76" s="28">
        <v>58405.221737446001</v>
      </c>
      <c r="H76" s="28">
        <v>332</v>
      </c>
      <c r="I76" s="28">
        <v>600</v>
      </c>
      <c r="J76" s="28">
        <f t="shared" si="1"/>
        <v>2620766.5321617327</v>
      </c>
    </row>
    <row r="77" spans="1:10" x14ac:dyDescent="0.25">
      <c r="A77" s="45">
        <v>2008</v>
      </c>
      <c r="B77" s="29" t="s">
        <v>43</v>
      </c>
      <c r="C77" s="29">
        <v>28665.672708544997</v>
      </c>
      <c r="D77" s="29">
        <v>2137203.5839289189</v>
      </c>
      <c r="E77" s="29">
        <v>94.674000000000007</v>
      </c>
      <c r="F77" s="29">
        <v>429783.41220764403</v>
      </c>
      <c r="G77" s="29">
        <v>58624.534112417998</v>
      </c>
      <c r="H77" s="29">
        <v>359</v>
      </c>
      <c r="I77" s="29">
        <v>629</v>
      </c>
      <c r="J77" s="29">
        <f t="shared" si="1"/>
        <v>2655359.876957526</v>
      </c>
    </row>
    <row r="78" spans="1:10" x14ac:dyDescent="0.25">
      <c r="A78" s="46">
        <v>2008</v>
      </c>
      <c r="B78" s="28" t="s">
        <v>44</v>
      </c>
      <c r="C78" s="28">
        <v>29186.271745370803</v>
      </c>
      <c r="D78" s="28">
        <v>2122411.3253245768</v>
      </c>
      <c r="E78" s="28">
        <v>15.664000000000001</v>
      </c>
      <c r="F78" s="28">
        <v>462253.94563790201</v>
      </c>
      <c r="G78" s="28">
        <v>63623.388612149007</v>
      </c>
      <c r="H78" s="28">
        <v>323</v>
      </c>
      <c r="I78" s="28">
        <v>567</v>
      </c>
      <c r="J78" s="28">
        <f t="shared" si="1"/>
        <v>2678380.595319998</v>
      </c>
    </row>
    <row r="79" spans="1:10" x14ac:dyDescent="0.25">
      <c r="A79" s="45">
        <v>2008</v>
      </c>
      <c r="B79" s="29" t="s">
        <v>45</v>
      </c>
      <c r="C79" s="29">
        <v>33894.963250594003</v>
      </c>
      <c r="D79" s="29">
        <v>2246099.4832225484</v>
      </c>
      <c r="E79" s="29">
        <v>71.399000000000001</v>
      </c>
      <c r="F79" s="29">
        <v>460736.95748458401</v>
      </c>
      <c r="G79" s="29">
        <v>60695.058753567006</v>
      </c>
      <c r="H79" s="29">
        <v>370</v>
      </c>
      <c r="I79" s="29">
        <v>753</v>
      </c>
      <c r="J79" s="29">
        <f t="shared" si="1"/>
        <v>2802620.8617112935</v>
      </c>
    </row>
    <row r="80" spans="1:10" x14ac:dyDescent="0.25">
      <c r="A80" s="46">
        <v>2008</v>
      </c>
      <c r="B80" s="28" t="s">
        <v>46</v>
      </c>
      <c r="C80" s="28">
        <v>34385.787371903498</v>
      </c>
      <c r="D80" s="28">
        <v>2191647.8105887016</v>
      </c>
      <c r="E80" s="28">
        <v>26.251100000000001</v>
      </c>
      <c r="F80" s="28">
        <v>469572.60230673506</v>
      </c>
      <c r="G80" s="28">
        <v>60529.933161872905</v>
      </c>
      <c r="H80" s="28">
        <v>346</v>
      </c>
      <c r="I80" s="28">
        <v>630</v>
      </c>
      <c r="J80" s="28">
        <f t="shared" si="1"/>
        <v>2757138.3845292134</v>
      </c>
    </row>
    <row r="81" spans="1:10" x14ac:dyDescent="0.25">
      <c r="A81" s="45">
        <v>2008</v>
      </c>
      <c r="B81" s="29" t="s">
        <v>47</v>
      </c>
      <c r="C81" s="29">
        <v>29193.719643483601</v>
      </c>
      <c r="D81" s="29">
        <v>2037946.5779860448</v>
      </c>
      <c r="E81" s="29">
        <v>1.3860000000000001</v>
      </c>
      <c r="F81" s="29">
        <v>457568.32396028301</v>
      </c>
      <c r="G81" s="29">
        <v>63472.977893834002</v>
      </c>
      <c r="H81" s="29">
        <v>325</v>
      </c>
      <c r="I81" s="29">
        <v>654</v>
      </c>
      <c r="J81" s="29">
        <f t="shared" si="1"/>
        <v>2589161.9854836455</v>
      </c>
    </row>
    <row r="82" spans="1:10" x14ac:dyDescent="0.25">
      <c r="A82" s="46">
        <v>2008</v>
      </c>
      <c r="B82" s="28" t="s">
        <v>48</v>
      </c>
      <c r="C82" s="28">
        <v>29573.382830147497</v>
      </c>
      <c r="D82" s="28">
        <v>2347547.2047781148</v>
      </c>
      <c r="E82" s="28">
        <v>0</v>
      </c>
      <c r="F82" s="28">
        <v>527496.52742402605</v>
      </c>
      <c r="G82" s="28">
        <v>62561.882969950602</v>
      </c>
      <c r="H82" s="28">
        <v>368</v>
      </c>
      <c r="I82" s="28">
        <v>851</v>
      </c>
      <c r="J82" s="28">
        <f t="shared" si="1"/>
        <v>2968397.998002239</v>
      </c>
    </row>
    <row r="83" spans="1:10" x14ac:dyDescent="0.25">
      <c r="A83" s="45">
        <v>2008</v>
      </c>
      <c r="B83" s="29" t="s">
        <v>49</v>
      </c>
      <c r="C83" s="29">
        <v>20510.7495042341</v>
      </c>
      <c r="D83" s="29">
        <v>2034385.8937083927</v>
      </c>
      <c r="E83" s="29">
        <v>142.62817440000001</v>
      </c>
      <c r="F83" s="29">
        <v>514234.76707687497</v>
      </c>
      <c r="G83" s="29">
        <v>63145.496723493197</v>
      </c>
      <c r="H83" s="29">
        <v>239</v>
      </c>
      <c r="I83" s="29">
        <v>654</v>
      </c>
      <c r="J83" s="29">
        <f t="shared" si="1"/>
        <v>2633312.5351873948</v>
      </c>
    </row>
    <row r="84" spans="1:10" x14ac:dyDescent="0.25">
      <c r="A84" s="46">
        <v>2008</v>
      </c>
      <c r="B84" s="28" t="s">
        <v>50</v>
      </c>
      <c r="C84" s="28">
        <v>23848.2823708625</v>
      </c>
      <c r="D84" s="28">
        <v>2058835.3730307291</v>
      </c>
      <c r="E84" s="28">
        <v>0</v>
      </c>
      <c r="F84" s="28">
        <v>465222.44299022399</v>
      </c>
      <c r="G84" s="28">
        <v>55100.473485462506</v>
      </c>
      <c r="H84" s="28">
        <v>349</v>
      </c>
      <c r="I84" s="28">
        <v>785</v>
      </c>
      <c r="J84" s="28">
        <f t="shared" si="1"/>
        <v>2604140.5718772779</v>
      </c>
    </row>
    <row r="85" spans="1:10" x14ac:dyDescent="0.25">
      <c r="A85" s="45">
        <v>2008</v>
      </c>
      <c r="B85" s="29" t="s">
        <v>51</v>
      </c>
      <c r="C85" s="29">
        <v>23439.9400536006</v>
      </c>
      <c r="D85" s="29">
        <v>2147495.7368935002</v>
      </c>
      <c r="E85" s="29">
        <v>97.189411699999994</v>
      </c>
      <c r="F85" s="29">
        <v>472710.63515250303</v>
      </c>
      <c r="G85" s="29">
        <v>55906.942963837901</v>
      </c>
      <c r="H85" s="29">
        <v>338</v>
      </c>
      <c r="I85" s="29">
        <v>872</v>
      </c>
      <c r="J85" s="29">
        <f t="shared" si="1"/>
        <v>2700860.4444751418</v>
      </c>
    </row>
    <row r="86" spans="1:10" x14ac:dyDescent="0.25">
      <c r="A86" s="46">
        <v>2008</v>
      </c>
      <c r="B86" s="28" t="s">
        <v>52</v>
      </c>
      <c r="C86" s="28">
        <v>17853.327788778701</v>
      </c>
      <c r="D86" s="28">
        <v>1944846.3938161551</v>
      </c>
      <c r="E86" s="28">
        <v>0</v>
      </c>
      <c r="F86" s="28">
        <v>427103.32207433099</v>
      </c>
      <c r="G86" s="28">
        <v>50016.976073930498</v>
      </c>
      <c r="H86" s="28">
        <v>295</v>
      </c>
      <c r="I86" s="28">
        <v>754</v>
      </c>
      <c r="J86" s="28">
        <f t="shared" si="1"/>
        <v>2440869.0197531953</v>
      </c>
    </row>
    <row r="87" spans="1:10" x14ac:dyDescent="0.25">
      <c r="A87" s="45">
        <v>2008</v>
      </c>
      <c r="B87" s="29" t="s">
        <v>53</v>
      </c>
      <c r="C87" s="29">
        <v>16309.349601140902</v>
      </c>
      <c r="D87" s="29">
        <v>1999666.6617717152</v>
      </c>
      <c r="E87" s="29">
        <v>130</v>
      </c>
      <c r="F87" s="29">
        <v>467556.563184536</v>
      </c>
      <c r="G87" s="29">
        <v>58247.007893599897</v>
      </c>
      <c r="H87" s="29">
        <v>272</v>
      </c>
      <c r="I87" s="29">
        <v>945</v>
      </c>
      <c r="J87" s="29">
        <f t="shared" si="1"/>
        <v>2543126.582450992</v>
      </c>
    </row>
    <row r="88" spans="1:10" x14ac:dyDescent="0.25">
      <c r="A88" s="44">
        <v>2009</v>
      </c>
      <c r="B88" s="39" t="s">
        <v>29</v>
      </c>
      <c r="C88" s="39">
        <v>241840.30990425</v>
      </c>
      <c r="D88" s="39">
        <v>24578496.419223201</v>
      </c>
      <c r="E88" s="39">
        <v>778.88403426346008</v>
      </c>
      <c r="F88" s="39">
        <v>5605023.2079958897</v>
      </c>
      <c r="G88" s="39">
        <v>641800.72257466998</v>
      </c>
      <c r="H88" s="39">
        <v>3143</v>
      </c>
      <c r="I88" s="39">
        <v>12444</v>
      </c>
      <c r="J88" s="39">
        <f t="shared" si="1"/>
        <v>31083526.543732274</v>
      </c>
    </row>
    <row r="89" spans="1:10" x14ac:dyDescent="0.25">
      <c r="A89" s="45">
        <v>2009</v>
      </c>
      <c r="B89" s="29" t="s">
        <v>42</v>
      </c>
      <c r="C89" s="29">
        <v>15358.274685714601</v>
      </c>
      <c r="D89" s="29">
        <v>1853958.09513276</v>
      </c>
      <c r="E89" s="29">
        <v>56.624000000000002</v>
      </c>
      <c r="F89" s="29">
        <v>426183.429315346</v>
      </c>
      <c r="G89" s="29">
        <v>48741.213649497804</v>
      </c>
      <c r="H89" s="29">
        <v>237</v>
      </c>
      <c r="I89" s="29">
        <v>931</v>
      </c>
      <c r="J89" s="29">
        <f t="shared" si="1"/>
        <v>2345465.6367833186</v>
      </c>
    </row>
    <row r="90" spans="1:10" x14ac:dyDescent="0.25">
      <c r="A90" s="46">
        <v>2009</v>
      </c>
      <c r="B90" s="28" t="s">
        <v>43</v>
      </c>
      <c r="C90" s="28">
        <v>18755.1255943701</v>
      </c>
      <c r="D90" s="28">
        <v>1879474.3070201802</v>
      </c>
      <c r="E90" s="28">
        <v>28</v>
      </c>
      <c r="F90" s="28">
        <v>413420.61544404598</v>
      </c>
      <c r="G90" s="28">
        <v>47252.391682039699</v>
      </c>
      <c r="H90" s="28">
        <v>273</v>
      </c>
      <c r="I90" s="28">
        <v>795</v>
      </c>
      <c r="J90" s="28">
        <f t="shared" si="1"/>
        <v>2359998.4397406359</v>
      </c>
    </row>
    <row r="91" spans="1:10" x14ac:dyDescent="0.25">
      <c r="A91" s="45">
        <v>2009</v>
      </c>
      <c r="B91" s="29" t="s">
        <v>44</v>
      </c>
      <c r="C91" s="29">
        <v>19948.629590340697</v>
      </c>
      <c r="D91" s="29">
        <v>2047432.9218649301</v>
      </c>
      <c r="E91" s="29">
        <v>122.16030040000001</v>
      </c>
      <c r="F91" s="29">
        <v>458954.50116127898</v>
      </c>
      <c r="G91" s="29">
        <v>53849.289723701499</v>
      </c>
      <c r="H91" s="29">
        <v>260</v>
      </c>
      <c r="I91" s="29">
        <v>987</v>
      </c>
      <c r="J91" s="29">
        <f t="shared" si="1"/>
        <v>2581554.5026406511</v>
      </c>
    </row>
    <row r="92" spans="1:10" x14ac:dyDescent="0.25">
      <c r="A92" s="46">
        <v>2009</v>
      </c>
      <c r="B92" s="28" t="s">
        <v>45</v>
      </c>
      <c r="C92" s="28">
        <v>19211.540295005401</v>
      </c>
      <c r="D92" s="28">
        <v>2057137.8037732099</v>
      </c>
      <c r="E92" s="28">
        <v>64.298000000000002</v>
      </c>
      <c r="F92" s="28">
        <v>476809.45158154302</v>
      </c>
      <c r="G92" s="28">
        <v>54640.877420949706</v>
      </c>
      <c r="H92" s="28">
        <v>272</v>
      </c>
      <c r="I92" s="28">
        <v>964</v>
      </c>
      <c r="J92" s="28">
        <f t="shared" si="1"/>
        <v>2609099.9710707078</v>
      </c>
    </row>
    <row r="93" spans="1:10" x14ac:dyDescent="0.25">
      <c r="A93" s="45">
        <v>2009</v>
      </c>
      <c r="B93" s="29" t="s">
        <v>46</v>
      </c>
      <c r="C93" s="29">
        <v>19294.7167601193</v>
      </c>
      <c r="D93" s="29">
        <v>2068038.54091834</v>
      </c>
      <c r="E93" s="29">
        <v>14</v>
      </c>
      <c r="F93" s="29">
        <v>466655.93168449297</v>
      </c>
      <c r="G93" s="29">
        <v>51978.576358570201</v>
      </c>
      <c r="H93" s="29">
        <v>267</v>
      </c>
      <c r="I93" s="29">
        <v>957</v>
      </c>
      <c r="J93" s="29">
        <f t="shared" si="1"/>
        <v>2607205.7657215223</v>
      </c>
    </row>
    <row r="94" spans="1:10" x14ac:dyDescent="0.25">
      <c r="A94" s="46">
        <v>2009</v>
      </c>
      <c r="B94" s="28" t="s">
        <v>47</v>
      </c>
      <c r="C94" s="28">
        <v>20436.3526687595</v>
      </c>
      <c r="D94" s="28">
        <v>2143886.9749610699</v>
      </c>
      <c r="E94" s="28">
        <v>26.487000000000002</v>
      </c>
      <c r="F94" s="28">
        <v>485216.52285782306</v>
      </c>
      <c r="G94" s="28">
        <v>55793.924412494198</v>
      </c>
      <c r="H94" s="28">
        <v>282</v>
      </c>
      <c r="I94" s="28">
        <v>1000</v>
      </c>
      <c r="J94" s="28">
        <f t="shared" si="1"/>
        <v>2706642.2619001465</v>
      </c>
    </row>
    <row r="95" spans="1:10" x14ac:dyDescent="0.25">
      <c r="A95" s="45">
        <v>2009</v>
      </c>
      <c r="B95" s="29" t="s">
        <v>48</v>
      </c>
      <c r="C95" s="29">
        <v>22929.4793539192</v>
      </c>
      <c r="D95" s="29">
        <v>2305764.1575262798</v>
      </c>
      <c r="E95" s="29">
        <v>107.29</v>
      </c>
      <c r="F95" s="29">
        <v>540574.93874018406</v>
      </c>
      <c r="G95" s="29">
        <v>62843.351722518797</v>
      </c>
      <c r="H95" s="29">
        <v>283</v>
      </c>
      <c r="I95" s="29">
        <v>1310</v>
      </c>
      <c r="J95" s="29">
        <f t="shared" si="1"/>
        <v>2933812.217342902</v>
      </c>
    </row>
    <row r="96" spans="1:10" x14ac:dyDescent="0.25">
      <c r="A96" s="46">
        <v>2009</v>
      </c>
      <c r="B96" s="28" t="s">
        <v>49</v>
      </c>
      <c r="C96" s="28">
        <v>19371.1425549624</v>
      </c>
      <c r="D96" s="28">
        <v>2021309.56738444</v>
      </c>
      <c r="E96" s="28">
        <v>14</v>
      </c>
      <c r="F96" s="28">
        <v>512450.76137420698</v>
      </c>
      <c r="G96" s="28">
        <v>59606.351936088999</v>
      </c>
      <c r="H96" s="28">
        <v>224</v>
      </c>
      <c r="I96" s="28">
        <v>925</v>
      </c>
      <c r="J96" s="28">
        <f t="shared" si="1"/>
        <v>2613900.8232496982</v>
      </c>
    </row>
    <row r="97" spans="1:10" x14ac:dyDescent="0.25">
      <c r="A97" s="45">
        <v>2009</v>
      </c>
      <c r="B97" s="29" t="s">
        <v>50</v>
      </c>
      <c r="C97" s="29">
        <v>20959.746129532105</v>
      </c>
      <c r="D97" s="29">
        <v>2052625.0226218798</v>
      </c>
      <c r="E97" s="29">
        <v>77.966733863460007</v>
      </c>
      <c r="F97" s="29">
        <v>463491.15595351998</v>
      </c>
      <c r="G97" s="29">
        <v>52970.656590672501</v>
      </c>
      <c r="H97" s="29">
        <v>279</v>
      </c>
      <c r="I97" s="29">
        <v>1127</v>
      </c>
      <c r="J97" s="29">
        <f t="shared" si="1"/>
        <v>2591530.5480294679</v>
      </c>
    </row>
    <row r="98" spans="1:10" x14ac:dyDescent="0.25">
      <c r="A98" s="46">
        <v>2009</v>
      </c>
      <c r="B98" s="28" t="s">
        <v>51</v>
      </c>
      <c r="C98" s="28">
        <v>24061.593736261701</v>
      </c>
      <c r="D98" s="28">
        <v>2135954.3916387898</v>
      </c>
      <c r="E98" s="28">
        <v>109.93700000000001</v>
      </c>
      <c r="F98" s="28">
        <v>474779.77315424301</v>
      </c>
      <c r="G98" s="28">
        <v>55111.925483463601</v>
      </c>
      <c r="H98" s="28">
        <v>225</v>
      </c>
      <c r="I98" s="28">
        <v>1139</v>
      </c>
      <c r="J98" s="28">
        <f t="shared" si="1"/>
        <v>2691381.621012758</v>
      </c>
    </row>
    <row r="99" spans="1:10" x14ac:dyDescent="0.25">
      <c r="A99" s="45">
        <v>2009</v>
      </c>
      <c r="B99" s="29" t="s">
        <v>52</v>
      </c>
      <c r="C99" s="29">
        <v>20924.241609971097</v>
      </c>
      <c r="D99" s="29">
        <v>1989448.9073464</v>
      </c>
      <c r="E99" s="29">
        <v>73.15100000000001</v>
      </c>
      <c r="F99" s="29">
        <v>423425.90324947104</v>
      </c>
      <c r="G99" s="29">
        <v>47287.3995399505</v>
      </c>
      <c r="H99" s="29">
        <v>284</v>
      </c>
      <c r="I99" s="29">
        <v>1101</v>
      </c>
      <c r="J99" s="29">
        <f t="shared" si="1"/>
        <v>2482544.6027457924</v>
      </c>
    </row>
    <row r="100" spans="1:10" x14ac:dyDescent="0.25">
      <c r="A100" s="46">
        <v>2009</v>
      </c>
      <c r="B100" s="28" t="s">
        <v>53</v>
      </c>
      <c r="C100" s="28">
        <v>20589.466925294098</v>
      </c>
      <c r="D100" s="28">
        <v>2023465.72903493</v>
      </c>
      <c r="E100" s="28">
        <v>84.97</v>
      </c>
      <c r="F100" s="28">
        <v>463060.22347973404</v>
      </c>
      <c r="G100" s="28">
        <v>51724.764054722305</v>
      </c>
      <c r="H100" s="28">
        <v>257</v>
      </c>
      <c r="I100" s="28">
        <v>1208</v>
      </c>
      <c r="J100" s="28">
        <f t="shared" si="1"/>
        <v>2560390.1534946803</v>
      </c>
    </row>
    <row r="101" spans="1:10" x14ac:dyDescent="0.25">
      <c r="A101" s="47">
        <v>2010</v>
      </c>
      <c r="B101" s="40" t="s">
        <v>29</v>
      </c>
      <c r="C101" s="40">
        <v>344556.87511166302</v>
      </c>
      <c r="D101" s="40">
        <v>24648674.684447199</v>
      </c>
      <c r="E101" s="40">
        <v>2892.3609208657804</v>
      </c>
      <c r="F101" s="40">
        <v>5461422.1275395602</v>
      </c>
      <c r="G101" s="40">
        <v>567197.65260836307</v>
      </c>
      <c r="H101" s="40">
        <v>3113</v>
      </c>
      <c r="I101" s="40">
        <v>15449</v>
      </c>
      <c r="J101" s="40">
        <f t="shared" si="1"/>
        <v>31043305.700627651</v>
      </c>
    </row>
    <row r="102" spans="1:10" x14ac:dyDescent="0.25">
      <c r="A102" s="46">
        <v>2010</v>
      </c>
      <c r="B102" s="28" t="s">
        <v>42</v>
      </c>
      <c r="C102" s="28">
        <v>17278.754806341698</v>
      </c>
      <c r="D102" s="28">
        <v>1779793.2569776101</v>
      </c>
      <c r="E102" s="28">
        <v>158</v>
      </c>
      <c r="F102" s="28">
        <v>394341.95818159904</v>
      </c>
      <c r="G102" s="28">
        <v>41762.388512936399</v>
      </c>
      <c r="H102" s="28">
        <v>220</v>
      </c>
      <c r="I102" s="28">
        <v>1020</v>
      </c>
      <c r="J102" s="28">
        <f t="shared" si="1"/>
        <v>2234574.358478487</v>
      </c>
    </row>
    <row r="103" spans="1:10" x14ac:dyDescent="0.25">
      <c r="A103" s="45">
        <v>2010</v>
      </c>
      <c r="B103" s="29" t="s">
        <v>43</v>
      </c>
      <c r="C103" s="29">
        <v>19587.789434516799</v>
      </c>
      <c r="D103" s="29">
        <v>1885499.09021669</v>
      </c>
      <c r="E103" s="29">
        <v>218.637</v>
      </c>
      <c r="F103" s="29">
        <v>396646.72170691402</v>
      </c>
      <c r="G103" s="29">
        <v>41641.349285366407</v>
      </c>
      <c r="H103" s="29">
        <v>264</v>
      </c>
      <c r="I103" s="29">
        <v>1151</v>
      </c>
      <c r="J103" s="29">
        <f t="shared" si="1"/>
        <v>2345008.5876434874</v>
      </c>
    </row>
    <row r="104" spans="1:10" x14ac:dyDescent="0.25">
      <c r="A104" s="46">
        <v>2010</v>
      </c>
      <c r="B104" s="28" t="s">
        <v>44</v>
      </c>
      <c r="C104" s="28">
        <v>25419.711604525604</v>
      </c>
      <c r="D104" s="28">
        <v>2184444.9286606</v>
      </c>
      <c r="E104" s="28">
        <v>274.01519872799997</v>
      </c>
      <c r="F104" s="28">
        <v>472408.67260694894</v>
      </c>
      <c r="G104" s="28">
        <v>52640.666837450306</v>
      </c>
      <c r="H104" s="28">
        <v>292</v>
      </c>
      <c r="I104" s="28">
        <v>1376</v>
      </c>
      <c r="J104" s="28">
        <f t="shared" si="1"/>
        <v>2736855.9949082527</v>
      </c>
    </row>
    <row r="105" spans="1:10" x14ac:dyDescent="0.25">
      <c r="A105" s="45">
        <v>2010</v>
      </c>
      <c r="B105" s="29" t="s">
        <v>45</v>
      </c>
      <c r="C105" s="29">
        <v>21633.6461137203</v>
      </c>
      <c r="D105" s="29">
        <v>2029796.2302121199</v>
      </c>
      <c r="E105" s="29">
        <v>220.12769600000001</v>
      </c>
      <c r="F105" s="29">
        <v>452605.65055254305</v>
      </c>
      <c r="G105" s="29">
        <v>47870.844289654706</v>
      </c>
      <c r="H105" s="29">
        <v>253</v>
      </c>
      <c r="I105" s="29">
        <v>1170</v>
      </c>
      <c r="J105" s="29">
        <f t="shared" si="1"/>
        <v>2553549.4988640379</v>
      </c>
    </row>
    <row r="106" spans="1:10" x14ac:dyDescent="0.25">
      <c r="A106" s="46">
        <v>2010</v>
      </c>
      <c r="B106" s="28" t="s">
        <v>46</v>
      </c>
      <c r="C106" s="28">
        <v>24538.742396075697</v>
      </c>
      <c r="D106" s="28">
        <v>2085902.97678645</v>
      </c>
      <c r="E106" s="28">
        <v>254.894216</v>
      </c>
      <c r="F106" s="28">
        <v>456519.83630321402</v>
      </c>
      <c r="G106" s="28">
        <v>45114.8218107633</v>
      </c>
      <c r="H106" s="28">
        <v>263</v>
      </c>
      <c r="I106" s="28">
        <v>1264</v>
      </c>
      <c r="J106" s="28">
        <f t="shared" si="1"/>
        <v>2613858.2715125033</v>
      </c>
    </row>
    <row r="107" spans="1:10" x14ac:dyDescent="0.25">
      <c r="A107" s="45">
        <v>2010</v>
      </c>
      <c r="B107" s="29" t="s">
        <v>47</v>
      </c>
      <c r="C107" s="29">
        <v>29853.789086004199</v>
      </c>
      <c r="D107" s="29">
        <v>2173243.6593023897</v>
      </c>
      <c r="E107" s="29">
        <v>367.63431200000002</v>
      </c>
      <c r="F107" s="29">
        <v>471961.30729902198</v>
      </c>
      <c r="G107" s="29">
        <v>49489.224840091905</v>
      </c>
      <c r="H107" s="29">
        <v>267</v>
      </c>
      <c r="I107" s="29">
        <v>1392</v>
      </c>
      <c r="J107" s="29">
        <f t="shared" si="1"/>
        <v>2726574.6148395082</v>
      </c>
    </row>
    <row r="108" spans="1:10" x14ac:dyDescent="0.25">
      <c r="A108" s="46">
        <v>2010</v>
      </c>
      <c r="B108" s="28" t="s">
        <v>48</v>
      </c>
      <c r="C108" s="28">
        <v>36944.509255398705</v>
      </c>
      <c r="D108" s="28">
        <v>2239160.2747102897</v>
      </c>
      <c r="E108" s="28">
        <v>267.330512</v>
      </c>
      <c r="F108" s="28">
        <v>520955.59449558007</v>
      </c>
      <c r="G108" s="28">
        <v>54140.238249000002</v>
      </c>
      <c r="H108" s="28">
        <v>268</v>
      </c>
      <c r="I108" s="28">
        <v>1423</v>
      </c>
      <c r="J108" s="28">
        <f t="shared" si="1"/>
        <v>2853158.9472222682</v>
      </c>
    </row>
    <row r="109" spans="1:10" x14ac:dyDescent="0.25">
      <c r="A109" s="45">
        <v>2010</v>
      </c>
      <c r="B109" s="29" t="s">
        <v>49</v>
      </c>
      <c r="C109" s="29">
        <v>35214.490326201201</v>
      </c>
      <c r="D109" s="29">
        <v>2029980.92540374</v>
      </c>
      <c r="E109" s="29">
        <v>283.8494</v>
      </c>
      <c r="F109" s="29">
        <v>503947.82253105601</v>
      </c>
      <c r="G109" s="29">
        <v>52710.418726000004</v>
      </c>
      <c r="H109" s="29">
        <v>220</v>
      </c>
      <c r="I109" s="29">
        <v>1245</v>
      </c>
      <c r="J109" s="29">
        <f t="shared" si="1"/>
        <v>2623602.5063869972</v>
      </c>
    </row>
    <row r="110" spans="1:10" x14ac:dyDescent="0.25">
      <c r="A110" s="46">
        <v>2010</v>
      </c>
      <c r="B110" s="28" t="s">
        <v>50</v>
      </c>
      <c r="C110" s="28">
        <v>35713.094784854002</v>
      </c>
      <c r="D110" s="28">
        <v>2049157.4961722998</v>
      </c>
      <c r="E110" s="28">
        <v>227.18003200000001</v>
      </c>
      <c r="F110" s="28">
        <v>466730.98125772196</v>
      </c>
      <c r="G110" s="28">
        <v>49769.8762202</v>
      </c>
      <c r="H110" s="28">
        <v>271</v>
      </c>
      <c r="I110" s="28">
        <v>1358</v>
      </c>
      <c r="J110" s="28">
        <f t="shared" si="1"/>
        <v>2603227.628467076</v>
      </c>
    </row>
    <row r="111" spans="1:10" x14ac:dyDescent="0.25">
      <c r="A111" s="45">
        <v>2010</v>
      </c>
      <c r="B111" s="29" t="s">
        <v>51</v>
      </c>
      <c r="C111" s="29">
        <v>36231.676575798396</v>
      </c>
      <c r="D111" s="29">
        <v>2077370.0278070699</v>
      </c>
      <c r="E111" s="29">
        <v>210.11691999999999</v>
      </c>
      <c r="F111" s="29">
        <v>452706.20650059701</v>
      </c>
      <c r="G111" s="29">
        <v>45638.945828300006</v>
      </c>
      <c r="H111" s="29">
        <v>267</v>
      </c>
      <c r="I111" s="29">
        <v>1360</v>
      </c>
      <c r="J111" s="29">
        <f t="shared" si="1"/>
        <v>2613783.9736317652</v>
      </c>
    </row>
    <row r="112" spans="1:10" x14ac:dyDescent="0.25">
      <c r="A112" s="46">
        <v>2010</v>
      </c>
      <c r="B112" s="28" t="s">
        <v>52</v>
      </c>
      <c r="C112" s="28">
        <v>32231.136585299999</v>
      </c>
      <c r="D112" s="28">
        <v>2062850.6672627199</v>
      </c>
      <c r="E112" s="28">
        <v>195.31974400000001</v>
      </c>
      <c r="F112" s="28">
        <v>423643.25773248705</v>
      </c>
      <c r="G112" s="28">
        <v>41307.031135999998</v>
      </c>
      <c r="H112" s="28">
        <v>278</v>
      </c>
      <c r="I112" s="28">
        <v>1312</v>
      </c>
      <c r="J112" s="28">
        <f t="shared" si="1"/>
        <v>2561817.4124605074</v>
      </c>
    </row>
    <row r="113" spans="1:10" x14ac:dyDescent="0.25">
      <c r="A113" s="45">
        <v>2010</v>
      </c>
      <c r="B113" s="29" t="s">
        <v>53</v>
      </c>
      <c r="C113" s="29">
        <v>29909.534142926204</v>
      </c>
      <c r="D113" s="29">
        <v>2051475.1509352499</v>
      </c>
      <c r="E113" s="29">
        <v>215.25589013778202</v>
      </c>
      <c r="F113" s="29">
        <v>448954.11837188201</v>
      </c>
      <c r="G113" s="29">
        <v>45111.846872600006</v>
      </c>
      <c r="H113" s="29">
        <v>250</v>
      </c>
      <c r="I113" s="29">
        <v>1377</v>
      </c>
      <c r="J113" s="29">
        <f t="shared" si="1"/>
        <v>2577292.9062127955</v>
      </c>
    </row>
    <row r="114" spans="1:10" x14ac:dyDescent="0.25">
      <c r="A114" s="44">
        <v>2011</v>
      </c>
      <c r="B114" s="39" t="s">
        <v>29</v>
      </c>
      <c r="C114" s="39">
        <v>181146.34999999998</v>
      </c>
      <c r="D114" s="39">
        <v>22432464.82</v>
      </c>
      <c r="E114" s="39">
        <v>953.82</v>
      </c>
      <c r="F114" s="39">
        <v>4844390.63</v>
      </c>
      <c r="G114" s="39">
        <v>448477.81</v>
      </c>
      <c r="H114" s="39">
        <v>2959</v>
      </c>
      <c r="I114" s="39">
        <v>17950</v>
      </c>
      <c r="J114" s="39">
        <f t="shared" si="1"/>
        <v>27928342.43</v>
      </c>
    </row>
    <row r="115" spans="1:10" x14ac:dyDescent="0.25">
      <c r="A115" s="45">
        <v>2011</v>
      </c>
      <c r="B115" s="29" t="s">
        <v>42</v>
      </c>
      <c r="C115" s="29">
        <v>15474.97</v>
      </c>
      <c r="D115" s="29">
        <v>1736237.05</v>
      </c>
      <c r="E115" s="29">
        <v>62.849999999999994</v>
      </c>
      <c r="F115" s="29">
        <v>367980.59</v>
      </c>
      <c r="G115" s="29">
        <v>35609.800000000003</v>
      </c>
      <c r="H115" s="29">
        <v>238</v>
      </c>
      <c r="I115" s="29">
        <v>1234</v>
      </c>
      <c r="J115" s="29">
        <f t="shared" si="1"/>
        <v>2156837.2599999998</v>
      </c>
    </row>
    <row r="116" spans="1:10" x14ac:dyDescent="0.25">
      <c r="A116" s="46">
        <v>2011</v>
      </c>
      <c r="B116" s="28" t="s">
        <v>43</v>
      </c>
      <c r="C116" s="28">
        <v>14457.29</v>
      </c>
      <c r="D116" s="28">
        <v>1789358.69</v>
      </c>
      <c r="E116" s="28">
        <v>27.57</v>
      </c>
      <c r="F116" s="28">
        <v>363302.53</v>
      </c>
      <c r="G116" s="28">
        <v>35559.33</v>
      </c>
      <c r="H116" s="28">
        <v>251</v>
      </c>
      <c r="I116" s="28">
        <v>1535</v>
      </c>
      <c r="J116" s="28">
        <f t="shared" si="1"/>
        <v>2204491.41</v>
      </c>
    </row>
    <row r="117" spans="1:10" x14ac:dyDescent="0.25">
      <c r="A117" s="45">
        <v>2011</v>
      </c>
      <c r="B117" s="29" t="s">
        <v>44</v>
      </c>
      <c r="C117" s="29">
        <v>15325.26</v>
      </c>
      <c r="D117" s="29">
        <v>1955780.27</v>
      </c>
      <c r="E117" s="29">
        <v>151.69</v>
      </c>
      <c r="F117" s="29">
        <v>395614.38</v>
      </c>
      <c r="G117" s="29">
        <v>36849.379999999997</v>
      </c>
      <c r="H117" s="29">
        <v>305</v>
      </c>
      <c r="I117" s="29">
        <v>1529</v>
      </c>
      <c r="J117" s="29">
        <f t="shared" si="1"/>
        <v>2405554.98</v>
      </c>
    </row>
    <row r="118" spans="1:10" x14ac:dyDescent="0.25">
      <c r="A118" s="46">
        <v>2011</v>
      </c>
      <c r="B118" s="28" t="s">
        <v>45</v>
      </c>
      <c r="C118" s="28">
        <v>14618.6</v>
      </c>
      <c r="D118" s="28">
        <v>1867008.31</v>
      </c>
      <c r="E118" s="28">
        <v>73.83</v>
      </c>
      <c r="F118" s="28">
        <v>408573.5</v>
      </c>
      <c r="G118" s="28">
        <v>40969.32</v>
      </c>
      <c r="H118" s="28">
        <v>228</v>
      </c>
      <c r="I118" s="28">
        <v>1321</v>
      </c>
      <c r="J118" s="28">
        <f t="shared" si="1"/>
        <v>2332792.56</v>
      </c>
    </row>
    <row r="119" spans="1:10" x14ac:dyDescent="0.25">
      <c r="A119" s="45">
        <v>2011</v>
      </c>
      <c r="B119" s="29" t="s">
        <v>46</v>
      </c>
      <c r="C119" s="29">
        <v>15295.9</v>
      </c>
      <c r="D119" s="29">
        <v>1892179.97</v>
      </c>
      <c r="E119" s="29">
        <v>44.91</v>
      </c>
      <c r="F119" s="29">
        <v>393516.71</v>
      </c>
      <c r="G119" s="29">
        <v>34358.550000000003</v>
      </c>
      <c r="H119" s="29">
        <v>276</v>
      </c>
      <c r="I119" s="29">
        <v>1475</v>
      </c>
      <c r="J119" s="29">
        <f t="shared" si="1"/>
        <v>2337147.0399999996</v>
      </c>
    </row>
    <row r="120" spans="1:10" x14ac:dyDescent="0.25">
      <c r="A120" s="46">
        <v>2011</v>
      </c>
      <c r="B120" s="28" t="s">
        <v>47</v>
      </c>
      <c r="C120" s="28">
        <v>15635.960000000001</v>
      </c>
      <c r="D120" s="28">
        <v>1942168.97</v>
      </c>
      <c r="E120" s="28">
        <v>26.28</v>
      </c>
      <c r="F120" s="28">
        <v>418735.99</v>
      </c>
      <c r="G120" s="28">
        <v>37678.49</v>
      </c>
      <c r="H120" s="28">
        <v>264</v>
      </c>
      <c r="I120" s="28">
        <v>1549</v>
      </c>
      <c r="J120" s="28">
        <f t="shared" si="1"/>
        <v>2416058.6900000004</v>
      </c>
    </row>
    <row r="121" spans="1:10" x14ac:dyDescent="0.25">
      <c r="A121" s="45">
        <v>2011</v>
      </c>
      <c r="B121" s="29" t="s">
        <v>48</v>
      </c>
      <c r="C121" s="29">
        <v>15016.49</v>
      </c>
      <c r="D121" s="29">
        <v>1989806.65</v>
      </c>
      <c r="E121" s="29">
        <v>41.14</v>
      </c>
      <c r="F121" s="29">
        <v>451656.04</v>
      </c>
      <c r="G121" s="29">
        <v>41489.39</v>
      </c>
      <c r="H121" s="29">
        <v>259</v>
      </c>
      <c r="I121" s="29">
        <v>1551</v>
      </c>
      <c r="J121" s="29">
        <f t="shared" si="1"/>
        <v>2499819.71</v>
      </c>
    </row>
    <row r="122" spans="1:10" x14ac:dyDescent="0.25">
      <c r="A122" s="46">
        <v>2011</v>
      </c>
      <c r="B122" s="28" t="s">
        <v>49</v>
      </c>
      <c r="C122" s="28">
        <v>13562.099999999999</v>
      </c>
      <c r="D122" s="28">
        <v>1938162.46</v>
      </c>
      <c r="E122" s="28">
        <v>46.08</v>
      </c>
      <c r="F122" s="28">
        <v>463552.74</v>
      </c>
      <c r="G122" s="28">
        <v>43314.8</v>
      </c>
      <c r="H122" s="28">
        <v>213</v>
      </c>
      <c r="I122" s="28">
        <v>1623</v>
      </c>
      <c r="J122" s="28">
        <f t="shared" si="1"/>
        <v>2460474.1799999997</v>
      </c>
    </row>
    <row r="123" spans="1:10" x14ac:dyDescent="0.25">
      <c r="A123" s="45">
        <v>2011</v>
      </c>
      <c r="B123" s="29" t="s">
        <v>50</v>
      </c>
      <c r="C123" s="29">
        <v>14879.59</v>
      </c>
      <c r="D123" s="29">
        <v>1871976.69</v>
      </c>
      <c r="E123" s="29">
        <v>77.790000000000006</v>
      </c>
      <c r="F123" s="29">
        <v>413050.86</v>
      </c>
      <c r="G123" s="29">
        <v>37444.44</v>
      </c>
      <c r="H123" s="29">
        <v>249</v>
      </c>
      <c r="I123" s="29">
        <v>1596</v>
      </c>
      <c r="J123" s="29">
        <f t="shared" si="1"/>
        <v>2339274.37</v>
      </c>
    </row>
    <row r="124" spans="1:10" x14ac:dyDescent="0.25">
      <c r="A124" s="46">
        <v>2011</v>
      </c>
      <c r="B124" s="28" t="s">
        <v>51</v>
      </c>
      <c r="C124" s="28">
        <v>15467.4</v>
      </c>
      <c r="D124" s="28">
        <v>1843775.74</v>
      </c>
      <c r="E124" s="28">
        <v>37.96</v>
      </c>
      <c r="F124" s="28">
        <v>401561.81</v>
      </c>
      <c r="G124" s="28">
        <v>36864.76</v>
      </c>
      <c r="H124" s="28">
        <v>240</v>
      </c>
      <c r="I124" s="28">
        <v>1543</v>
      </c>
      <c r="J124" s="28">
        <f t="shared" si="1"/>
        <v>2299490.6699999995</v>
      </c>
    </row>
    <row r="125" spans="1:10" x14ac:dyDescent="0.25">
      <c r="A125" s="29">
        <v>2011</v>
      </c>
      <c r="B125" s="29" t="s">
        <v>52</v>
      </c>
      <c r="C125" s="29">
        <v>14928.73</v>
      </c>
      <c r="D125" s="29">
        <v>1792214.37</v>
      </c>
      <c r="E125" s="29">
        <v>154.38999999999999</v>
      </c>
      <c r="F125" s="29">
        <v>367768.47</v>
      </c>
      <c r="G125" s="29">
        <v>32338.3</v>
      </c>
      <c r="H125" s="29">
        <v>235</v>
      </c>
      <c r="I125" s="29">
        <v>1516</v>
      </c>
      <c r="J125" s="29">
        <f t="shared" si="1"/>
        <v>2209155.2599999998</v>
      </c>
    </row>
    <row r="126" spans="1:10" x14ac:dyDescent="0.25">
      <c r="A126" s="28">
        <v>2011</v>
      </c>
      <c r="B126" s="28" t="s">
        <v>53</v>
      </c>
      <c r="C126" s="28">
        <v>16484.05</v>
      </c>
      <c r="D126" s="28">
        <v>1813795.64</v>
      </c>
      <c r="E126" s="28">
        <v>209.36</v>
      </c>
      <c r="F126" s="28">
        <v>399077.01</v>
      </c>
      <c r="G126" s="28">
        <v>36001.26</v>
      </c>
      <c r="H126" s="28">
        <v>201</v>
      </c>
      <c r="I126" s="28">
        <v>1478</v>
      </c>
      <c r="J126" s="28">
        <f t="shared" si="1"/>
        <v>2267246.3199999998</v>
      </c>
    </row>
    <row r="127" spans="1:10" x14ac:dyDescent="0.25">
      <c r="A127" s="40">
        <v>2012</v>
      </c>
      <c r="B127" s="40" t="s">
        <v>29</v>
      </c>
      <c r="C127" s="40">
        <v>156242.58000000002</v>
      </c>
      <c r="D127" s="40">
        <v>21039678.210000001</v>
      </c>
      <c r="E127" s="40">
        <v>617.62</v>
      </c>
      <c r="F127" s="40">
        <v>4545107.17</v>
      </c>
      <c r="G127" s="40">
        <v>359033.5</v>
      </c>
      <c r="H127" s="40">
        <v>2390</v>
      </c>
      <c r="I127" s="40">
        <v>23617</v>
      </c>
      <c r="J127" s="40">
        <f t="shared" si="1"/>
        <v>26126686.079999998</v>
      </c>
    </row>
    <row r="128" spans="1:10" x14ac:dyDescent="0.25">
      <c r="A128" s="28">
        <v>2012</v>
      </c>
      <c r="B128" s="28" t="s">
        <v>42</v>
      </c>
      <c r="C128" s="28">
        <v>12182.22</v>
      </c>
      <c r="D128" s="28">
        <v>1677272.7</v>
      </c>
      <c r="E128" s="28">
        <v>68.680000000000007</v>
      </c>
      <c r="F128" s="28">
        <v>355355.12</v>
      </c>
      <c r="G128" s="28">
        <v>29872.720000000001</v>
      </c>
      <c r="H128" s="28">
        <v>196</v>
      </c>
      <c r="I128" s="28">
        <v>1519</v>
      </c>
      <c r="J128" s="28">
        <f t="shared" si="1"/>
        <v>2076466.4399999997</v>
      </c>
    </row>
    <row r="129" spans="1:10" x14ac:dyDescent="0.25">
      <c r="A129" s="29">
        <v>2012</v>
      </c>
      <c r="B129" s="29" t="s">
        <v>43</v>
      </c>
      <c r="C129" s="29">
        <v>11496.93</v>
      </c>
      <c r="D129" s="29">
        <v>1730073.87</v>
      </c>
      <c r="E129" s="29">
        <v>32.22</v>
      </c>
      <c r="F129" s="29">
        <v>347063.6</v>
      </c>
      <c r="G129" s="29">
        <v>28861.3</v>
      </c>
      <c r="H129" s="29">
        <v>216</v>
      </c>
      <c r="I129" s="29">
        <v>1612</v>
      </c>
      <c r="J129" s="29">
        <f t="shared" si="1"/>
        <v>2119355.92</v>
      </c>
    </row>
    <row r="130" spans="1:10" x14ac:dyDescent="0.25">
      <c r="A130" s="28">
        <v>2012</v>
      </c>
      <c r="B130" s="28" t="s">
        <v>44</v>
      </c>
      <c r="C130" s="28">
        <v>13091.439999999999</v>
      </c>
      <c r="D130" s="28">
        <v>1831622.6</v>
      </c>
      <c r="E130" s="28">
        <v>79.52</v>
      </c>
      <c r="F130" s="28">
        <v>386698.22</v>
      </c>
      <c r="G130" s="28">
        <v>33224.699999999997</v>
      </c>
      <c r="H130" s="28">
        <v>222</v>
      </c>
      <c r="I130" s="28">
        <v>1710</v>
      </c>
      <c r="J130" s="28">
        <f t="shared" si="1"/>
        <v>2266648.4800000004</v>
      </c>
    </row>
    <row r="131" spans="1:10" x14ac:dyDescent="0.25">
      <c r="A131" s="29">
        <v>2012</v>
      </c>
      <c r="B131" s="29" t="s">
        <v>45</v>
      </c>
      <c r="C131" s="29">
        <v>14026.080000000002</v>
      </c>
      <c r="D131" s="29">
        <v>1703767.41</v>
      </c>
      <c r="E131" s="29">
        <v>32.79</v>
      </c>
      <c r="F131" s="29">
        <v>362421.71</v>
      </c>
      <c r="G131" s="29">
        <v>28644.33</v>
      </c>
      <c r="H131" s="29">
        <v>206</v>
      </c>
      <c r="I131" s="29">
        <v>1692</v>
      </c>
      <c r="J131" s="29">
        <f t="shared" si="1"/>
        <v>2110790.3199999998</v>
      </c>
    </row>
    <row r="132" spans="1:10" x14ac:dyDescent="0.25">
      <c r="A132" s="28">
        <v>2012</v>
      </c>
      <c r="B132" s="28" t="s">
        <v>46</v>
      </c>
      <c r="C132" s="28">
        <v>14249.17</v>
      </c>
      <c r="D132" s="28">
        <v>1801575.67</v>
      </c>
      <c r="E132" s="28">
        <v>69.39</v>
      </c>
      <c r="F132" s="28">
        <v>380903.67</v>
      </c>
      <c r="G132" s="28">
        <v>28921.62</v>
      </c>
      <c r="H132" s="28">
        <v>215</v>
      </c>
      <c r="I132" s="28">
        <v>1875</v>
      </c>
      <c r="J132" s="28">
        <f t="shared" si="1"/>
        <v>2227809.52</v>
      </c>
    </row>
    <row r="133" spans="1:10" x14ac:dyDescent="0.25">
      <c r="A133" s="29">
        <v>2012</v>
      </c>
      <c r="B133" s="29" t="s">
        <v>47</v>
      </c>
      <c r="C133" s="29">
        <v>13905.81</v>
      </c>
      <c r="D133" s="29">
        <v>1858078.29</v>
      </c>
      <c r="E133" s="29">
        <v>32.33</v>
      </c>
      <c r="F133" s="29">
        <v>406814.67</v>
      </c>
      <c r="G133" s="29">
        <v>35960.26</v>
      </c>
      <c r="H133" s="29">
        <v>209</v>
      </c>
      <c r="I133" s="29">
        <v>1870</v>
      </c>
      <c r="J133" s="29">
        <f t="shared" si="1"/>
        <v>2316870.36</v>
      </c>
    </row>
    <row r="134" spans="1:10" x14ac:dyDescent="0.25">
      <c r="A134" s="28">
        <v>2012</v>
      </c>
      <c r="B134" s="28" t="s">
        <v>48</v>
      </c>
      <c r="C134" s="28">
        <v>13535.33</v>
      </c>
      <c r="D134" s="28">
        <v>1865380.64</v>
      </c>
      <c r="E134" s="28">
        <v>69.12</v>
      </c>
      <c r="F134" s="28">
        <v>418871.38</v>
      </c>
      <c r="G134" s="28">
        <v>31793.05</v>
      </c>
      <c r="H134" s="28">
        <v>215</v>
      </c>
      <c r="I134" s="28">
        <v>2036</v>
      </c>
      <c r="J134" s="28">
        <f t="shared" si="1"/>
        <v>2331900.52</v>
      </c>
    </row>
    <row r="135" spans="1:10" x14ac:dyDescent="0.25">
      <c r="A135" s="29">
        <v>2012</v>
      </c>
      <c r="B135" s="29" t="s">
        <v>49</v>
      </c>
      <c r="C135" s="29">
        <v>12733.150000000001</v>
      </c>
      <c r="D135" s="29">
        <v>1841813.23</v>
      </c>
      <c r="E135" s="29">
        <v>14.53</v>
      </c>
      <c r="F135" s="29">
        <v>441343.79</v>
      </c>
      <c r="G135" s="29">
        <v>34556.589999999997</v>
      </c>
      <c r="H135" s="29">
        <v>163</v>
      </c>
      <c r="I135" s="29">
        <v>1975</v>
      </c>
      <c r="J135" s="29">
        <f t="shared" si="1"/>
        <v>2332599.2899999996</v>
      </c>
    </row>
    <row r="136" spans="1:10" x14ac:dyDescent="0.25">
      <c r="A136" s="28">
        <v>2012</v>
      </c>
      <c r="B136" s="28" t="s">
        <v>50</v>
      </c>
      <c r="C136" s="28">
        <v>11702.68</v>
      </c>
      <c r="D136" s="28">
        <v>1617311.22</v>
      </c>
      <c r="E136" s="28">
        <v>48.59</v>
      </c>
      <c r="F136" s="28">
        <v>358349.91</v>
      </c>
      <c r="G136" s="28">
        <v>27940.36</v>
      </c>
      <c r="H136" s="28">
        <v>170</v>
      </c>
      <c r="I136" s="28">
        <v>1894</v>
      </c>
      <c r="J136" s="28">
        <f t="shared" si="1"/>
        <v>2017416.76</v>
      </c>
    </row>
    <row r="137" spans="1:10" x14ac:dyDescent="0.25">
      <c r="A137" s="29">
        <v>2012</v>
      </c>
      <c r="B137" s="29" t="s">
        <v>51</v>
      </c>
      <c r="C137" s="29">
        <v>14404.91</v>
      </c>
      <c r="D137" s="29">
        <v>1773130.01</v>
      </c>
      <c r="E137" s="29">
        <v>31.349999999999998</v>
      </c>
      <c r="F137" s="29">
        <v>375932.62</v>
      </c>
      <c r="G137" s="29">
        <v>26215.31</v>
      </c>
      <c r="H137" s="29">
        <v>222</v>
      </c>
      <c r="I137" s="29">
        <v>2201</v>
      </c>
      <c r="J137" s="29">
        <f t="shared" si="1"/>
        <v>2192137.2000000002</v>
      </c>
    </row>
    <row r="138" spans="1:10" x14ac:dyDescent="0.25">
      <c r="A138" s="28">
        <v>2012</v>
      </c>
      <c r="B138" s="28" t="s">
        <v>52</v>
      </c>
      <c r="C138" s="28">
        <v>13927.17</v>
      </c>
      <c r="D138" s="28">
        <v>1665024.09</v>
      </c>
      <c r="E138" s="28">
        <v>29.33</v>
      </c>
      <c r="F138" s="28">
        <v>342096.33</v>
      </c>
      <c r="G138" s="28">
        <v>24722.06</v>
      </c>
      <c r="H138" s="28">
        <v>184</v>
      </c>
      <c r="I138" s="28">
        <v>1980</v>
      </c>
      <c r="J138" s="28">
        <f t="shared" si="1"/>
        <v>2047962.9800000002</v>
      </c>
    </row>
    <row r="139" spans="1:10" x14ac:dyDescent="0.25">
      <c r="A139" s="29">
        <v>2012</v>
      </c>
      <c r="B139" s="29" t="s">
        <v>53</v>
      </c>
      <c r="C139" s="29">
        <v>10987.69</v>
      </c>
      <c r="D139" s="29">
        <v>1674628.48</v>
      </c>
      <c r="E139" s="29">
        <v>109.77</v>
      </c>
      <c r="F139" s="29">
        <v>369256.15</v>
      </c>
      <c r="G139" s="29">
        <v>28321.200000000001</v>
      </c>
      <c r="H139" s="29">
        <v>172</v>
      </c>
      <c r="I139" s="29">
        <v>3253</v>
      </c>
      <c r="J139" s="29">
        <f t="shared" ref="J139:J165" si="2">C139+D139+E139+F139+G139+H139+I139</f>
        <v>2086728.2899999998</v>
      </c>
    </row>
    <row r="140" spans="1:10" x14ac:dyDescent="0.25">
      <c r="A140" s="39">
        <v>2013</v>
      </c>
      <c r="B140" s="39" t="s">
        <v>29</v>
      </c>
      <c r="C140" s="39">
        <v>30801.200000000001</v>
      </c>
      <c r="D140" s="39">
        <v>20334196.640000001</v>
      </c>
      <c r="E140" s="39">
        <v>349.84</v>
      </c>
      <c r="F140" s="39">
        <v>4315438.75</v>
      </c>
      <c r="G140" s="39">
        <v>313887.12</v>
      </c>
      <c r="H140" s="39">
        <v>2114</v>
      </c>
      <c r="I140" s="39">
        <v>28761</v>
      </c>
      <c r="J140" s="39">
        <f t="shared" si="2"/>
        <v>25025548.550000001</v>
      </c>
    </row>
    <row r="141" spans="1:10" x14ac:dyDescent="0.25">
      <c r="A141" s="29">
        <v>2013</v>
      </c>
      <c r="B141" s="29" t="s">
        <v>42</v>
      </c>
      <c r="C141" s="29">
        <v>3634.2799999999997</v>
      </c>
      <c r="D141" s="29">
        <v>1599496.58</v>
      </c>
      <c r="E141" s="29">
        <v>20.100000000000001</v>
      </c>
      <c r="F141" s="29">
        <v>323582.83</v>
      </c>
      <c r="G141" s="29">
        <v>22353.73</v>
      </c>
      <c r="H141" s="29">
        <v>166</v>
      </c>
      <c r="I141" s="29">
        <v>2032</v>
      </c>
      <c r="J141" s="29">
        <f t="shared" si="2"/>
        <v>1951285.5200000003</v>
      </c>
    </row>
    <row r="142" spans="1:10" x14ac:dyDescent="0.25">
      <c r="A142" s="28">
        <v>2013</v>
      </c>
      <c r="B142" s="28" t="s">
        <v>43</v>
      </c>
      <c r="C142" s="28">
        <v>2592.1600000000003</v>
      </c>
      <c r="D142" s="28">
        <v>1533149.6</v>
      </c>
      <c r="E142" s="28">
        <v>16.100000000000001</v>
      </c>
      <c r="F142" s="28">
        <v>307430.07</v>
      </c>
      <c r="G142" s="28">
        <v>21439.67</v>
      </c>
      <c r="H142" s="28">
        <v>176</v>
      </c>
      <c r="I142" s="28">
        <v>1901</v>
      </c>
      <c r="J142" s="28">
        <f t="shared" si="2"/>
        <v>1866704.6</v>
      </c>
    </row>
    <row r="143" spans="1:10" x14ac:dyDescent="0.25">
      <c r="A143" s="29">
        <v>2013</v>
      </c>
      <c r="B143" s="29" t="s">
        <v>44</v>
      </c>
      <c r="C143" s="29">
        <v>2440.2599999999998</v>
      </c>
      <c r="D143" s="29">
        <v>1665843.59</v>
      </c>
      <c r="E143" s="29">
        <v>31.94</v>
      </c>
      <c r="F143" s="29">
        <v>348301.85</v>
      </c>
      <c r="G143" s="29">
        <v>25762.93</v>
      </c>
      <c r="H143" s="29">
        <v>176</v>
      </c>
      <c r="I143" s="29">
        <v>2134</v>
      </c>
      <c r="J143" s="29">
        <f t="shared" si="2"/>
        <v>2044690.57</v>
      </c>
    </row>
    <row r="144" spans="1:10" x14ac:dyDescent="0.25">
      <c r="A144" s="28">
        <v>2013</v>
      </c>
      <c r="B144" s="28" t="s">
        <v>45</v>
      </c>
      <c r="C144" s="28">
        <v>2596.81</v>
      </c>
      <c r="D144" s="28">
        <v>1709077.12</v>
      </c>
      <c r="E144" s="28">
        <v>16.04</v>
      </c>
      <c r="F144" s="28">
        <v>357672.52</v>
      </c>
      <c r="G144" s="28">
        <v>25467.1</v>
      </c>
      <c r="H144" s="28">
        <v>173</v>
      </c>
      <c r="I144" s="28">
        <v>2378</v>
      </c>
      <c r="J144" s="28">
        <f t="shared" si="2"/>
        <v>2097380.5900000003</v>
      </c>
    </row>
    <row r="145" spans="1:10" x14ac:dyDescent="0.25">
      <c r="A145" s="29">
        <v>2013</v>
      </c>
      <c r="B145" s="29" t="s">
        <v>46</v>
      </c>
      <c r="C145" s="29">
        <v>3031.4799999999996</v>
      </c>
      <c r="D145" s="29">
        <v>1709869.74</v>
      </c>
      <c r="E145" s="29">
        <v>24.68</v>
      </c>
      <c r="F145" s="29">
        <v>360932.57</v>
      </c>
      <c r="G145" s="29">
        <v>26369.02</v>
      </c>
      <c r="H145" s="29">
        <v>193</v>
      </c>
      <c r="I145" s="29">
        <v>2358</v>
      </c>
      <c r="J145" s="29">
        <f t="shared" si="2"/>
        <v>2102778.4899999998</v>
      </c>
    </row>
    <row r="146" spans="1:10" x14ac:dyDescent="0.25">
      <c r="A146" s="28">
        <v>2013</v>
      </c>
      <c r="B146" s="28" t="s">
        <v>47</v>
      </c>
      <c r="C146" s="28">
        <v>2821.95</v>
      </c>
      <c r="D146" s="28">
        <v>1663640.41</v>
      </c>
      <c r="E146" s="28">
        <v>25.41</v>
      </c>
      <c r="F146" s="28">
        <v>357007.25</v>
      </c>
      <c r="G146" s="28">
        <v>25829.74</v>
      </c>
      <c r="H146" s="28">
        <v>172</v>
      </c>
      <c r="I146" s="28">
        <v>2323</v>
      </c>
      <c r="J146" s="28">
        <f t="shared" si="2"/>
        <v>2051819.7599999998</v>
      </c>
    </row>
    <row r="147" spans="1:10" x14ac:dyDescent="0.25">
      <c r="A147" s="29">
        <v>2013</v>
      </c>
      <c r="B147" s="29" t="s">
        <v>48</v>
      </c>
      <c r="C147" s="29">
        <v>2401.25</v>
      </c>
      <c r="D147" s="29">
        <v>1895351.63</v>
      </c>
      <c r="E147" s="29">
        <v>20</v>
      </c>
      <c r="F147" s="29">
        <v>420950.07</v>
      </c>
      <c r="G147" s="29">
        <v>30765.73</v>
      </c>
      <c r="H147" s="29">
        <v>201</v>
      </c>
      <c r="I147" s="29">
        <v>2820</v>
      </c>
      <c r="J147" s="29">
        <f t="shared" si="2"/>
        <v>2352509.6799999997</v>
      </c>
    </row>
    <row r="148" spans="1:10" x14ac:dyDescent="0.25">
      <c r="A148" s="28">
        <v>2013</v>
      </c>
      <c r="B148" s="28" t="s">
        <v>49</v>
      </c>
      <c r="C148" s="28">
        <v>2427.6999999999998</v>
      </c>
      <c r="D148" s="28">
        <v>1778280.79</v>
      </c>
      <c r="E148" s="28">
        <v>69.89</v>
      </c>
      <c r="F148" s="28">
        <v>418173.03</v>
      </c>
      <c r="G148" s="28">
        <v>31825.63</v>
      </c>
      <c r="H148" s="28">
        <v>151</v>
      </c>
      <c r="I148" s="28">
        <v>2423</v>
      </c>
      <c r="J148" s="28">
        <f t="shared" si="2"/>
        <v>2233351.04</v>
      </c>
    </row>
    <row r="149" spans="1:10" x14ac:dyDescent="0.25">
      <c r="A149" s="29">
        <v>2013</v>
      </c>
      <c r="B149" s="29" t="s">
        <v>50</v>
      </c>
      <c r="C149" s="29">
        <v>2569.2199999999998</v>
      </c>
      <c r="D149" s="29">
        <v>1645244.52</v>
      </c>
      <c r="E149" s="29">
        <v>16</v>
      </c>
      <c r="F149" s="29">
        <v>355641.51</v>
      </c>
      <c r="G149" s="29">
        <v>25654.560000000001</v>
      </c>
      <c r="H149" s="29">
        <v>166</v>
      </c>
      <c r="I149" s="29">
        <v>2537</v>
      </c>
      <c r="J149" s="29">
        <f t="shared" si="2"/>
        <v>2031828.81</v>
      </c>
    </row>
    <row r="150" spans="1:10" x14ac:dyDescent="0.25">
      <c r="A150" s="28">
        <v>2013</v>
      </c>
      <c r="B150" s="28" t="s">
        <v>51</v>
      </c>
      <c r="C150" s="28">
        <v>2303.1</v>
      </c>
      <c r="D150" s="28">
        <v>1801172.91</v>
      </c>
      <c r="E150" s="28">
        <v>39.659999999999997</v>
      </c>
      <c r="F150" s="28">
        <v>373533.13</v>
      </c>
      <c r="G150" s="28">
        <v>27012.46</v>
      </c>
      <c r="H150" s="28">
        <v>205</v>
      </c>
      <c r="I150" s="28">
        <v>2726</v>
      </c>
      <c r="J150" s="28">
        <f t="shared" si="2"/>
        <v>2206992.2599999998</v>
      </c>
    </row>
    <row r="151" spans="1:10" x14ac:dyDescent="0.25">
      <c r="A151" s="29">
        <v>2013</v>
      </c>
      <c r="B151" s="29" t="s">
        <v>52</v>
      </c>
      <c r="C151" s="29">
        <v>1828.11</v>
      </c>
      <c r="D151" s="29">
        <v>1663213.42</v>
      </c>
      <c r="E151" s="29">
        <v>52.44</v>
      </c>
      <c r="F151" s="29">
        <v>336634.63</v>
      </c>
      <c r="G151" s="29">
        <v>24759.1</v>
      </c>
      <c r="H151" s="29">
        <v>171</v>
      </c>
      <c r="I151" s="29">
        <v>2547</v>
      </c>
      <c r="J151" s="29">
        <f t="shared" si="2"/>
        <v>2029205.7000000002</v>
      </c>
    </row>
    <row r="152" spans="1:10" x14ac:dyDescent="0.25">
      <c r="A152" s="28">
        <v>2013</v>
      </c>
      <c r="B152" s="28" t="s">
        <v>53</v>
      </c>
      <c r="C152" s="28">
        <v>2154.88</v>
      </c>
      <c r="D152" s="28">
        <v>1669856.33</v>
      </c>
      <c r="E152" s="28">
        <v>17.579999999999998</v>
      </c>
      <c r="F152" s="28">
        <v>355579.29</v>
      </c>
      <c r="G152" s="28">
        <v>26647.45</v>
      </c>
      <c r="H152" s="28">
        <v>164</v>
      </c>
      <c r="I152" s="28">
        <v>2582</v>
      </c>
      <c r="J152" s="28">
        <f t="shared" si="2"/>
        <v>2057001.53</v>
      </c>
    </row>
    <row r="153" spans="1:10" x14ac:dyDescent="0.25">
      <c r="A153" s="209">
        <v>2014</v>
      </c>
      <c r="B153" s="205" t="s">
        <v>29</v>
      </c>
      <c r="C153" s="206">
        <v>21851.02</v>
      </c>
      <c r="D153" s="206">
        <v>20805585.780000001</v>
      </c>
      <c r="E153" s="206">
        <v>263.95</v>
      </c>
      <c r="F153" s="206">
        <v>4286182.22</v>
      </c>
      <c r="G153" s="206">
        <v>314698.78999999998</v>
      </c>
      <c r="H153" s="39">
        <v>2132.92</v>
      </c>
      <c r="I153" s="39">
        <v>33289.040000000001</v>
      </c>
      <c r="J153" s="28">
        <f t="shared" si="2"/>
        <v>25464003.719999999</v>
      </c>
    </row>
    <row r="154" spans="1:10" x14ac:dyDescent="0.25">
      <c r="A154" s="209">
        <v>2014</v>
      </c>
      <c r="B154" s="207" t="s">
        <v>42</v>
      </c>
      <c r="C154" s="206">
        <v>1544.4</v>
      </c>
      <c r="D154" s="206">
        <v>1620051.7</v>
      </c>
      <c r="E154" s="206">
        <v>16</v>
      </c>
      <c r="F154" s="206">
        <v>325396.02</v>
      </c>
      <c r="G154" s="206">
        <v>22593.66</v>
      </c>
      <c r="H154" s="29">
        <v>172.22</v>
      </c>
      <c r="I154" s="29">
        <v>2483.0300000000002</v>
      </c>
      <c r="J154" s="28">
        <f t="shared" si="2"/>
        <v>1972257.0299999998</v>
      </c>
    </row>
    <row r="155" spans="1:10" x14ac:dyDescent="0.25">
      <c r="A155" s="209">
        <v>2014</v>
      </c>
      <c r="B155" s="208" t="s">
        <v>43</v>
      </c>
      <c r="C155" s="206">
        <v>1261.9100000000001</v>
      </c>
      <c r="D155" s="206">
        <v>1562358.15</v>
      </c>
      <c r="E155" s="206">
        <v>8</v>
      </c>
      <c r="F155" s="206">
        <v>306161.98</v>
      </c>
      <c r="G155" s="206">
        <v>21918.77</v>
      </c>
      <c r="H155" s="28">
        <v>173.11</v>
      </c>
      <c r="I155" s="28">
        <v>2414.81</v>
      </c>
      <c r="J155" s="28">
        <f t="shared" si="2"/>
        <v>1894296.73</v>
      </c>
    </row>
    <row r="156" spans="1:10" x14ac:dyDescent="0.25">
      <c r="A156" s="209">
        <v>2014</v>
      </c>
      <c r="B156" s="207" t="s">
        <v>44</v>
      </c>
      <c r="C156" s="206">
        <v>1791.71</v>
      </c>
      <c r="D156" s="206">
        <v>1733933.45</v>
      </c>
      <c r="E156" s="206">
        <v>35.85</v>
      </c>
      <c r="F156" s="206">
        <v>347650.7</v>
      </c>
      <c r="G156" s="206">
        <v>24704.36</v>
      </c>
      <c r="H156" s="29">
        <v>187.36</v>
      </c>
      <c r="I156" s="29">
        <v>2683.36</v>
      </c>
      <c r="J156" s="28">
        <f t="shared" si="2"/>
        <v>2110986.7899999996</v>
      </c>
    </row>
    <row r="157" spans="1:10" x14ac:dyDescent="0.25">
      <c r="A157" s="209">
        <v>2014</v>
      </c>
      <c r="B157" s="208" t="s">
        <v>45</v>
      </c>
      <c r="C157" s="206">
        <v>1802.56</v>
      </c>
      <c r="D157" s="206">
        <v>1726110.88</v>
      </c>
      <c r="E157" s="206">
        <v>18.579999999999998</v>
      </c>
      <c r="F157" s="206">
        <v>360609.84</v>
      </c>
      <c r="G157" s="206">
        <v>26748.31</v>
      </c>
      <c r="H157" s="28">
        <v>162.81</v>
      </c>
      <c r="I157" s="28">
        <v>2694.3</v>
      </c>
      <c r="J157" s="28">
        <f t="shared" si="2"/>
        <v>2118147.2799999998</v>
      </c>
    </row>
    <row r="158" spans="1:10" x14ac:dyDescent="0.25">
      <c r="A158" s="209">
        <v>2014</v>
      </c>
      <c r="B158" s="207" t="s">
        <v>46</v>
      </c>
      <c r="C158" s="206">
        <v>1548.84</v>
      </c>
      <c r="D158" s="206">
        <v>1770163</v>
      </c>
      <c r="E158" s="206">
        <v>15</v>
      </c>
      <c r="F158" s="206">
        <v>362277.88</v>
      </c>
      <c r="G158" s="206">
        <v>26288.61</v>
      </c>
      <c r="H158" s="29">
        <v>178.07</v>
      </c>
      <c r="I158" s="29">
        <v>2766.53</v>
      </c>
      <c r="J158" s="28">
        <f t="shared" si="2"/>
        <v>2163237.9299999997</v>
      </c>
    </row>
    <row r="159" spans="1:10" x14ac:dyDescent="0.25">
      <c r="A159" s="209">
        <v>2014</v>
      </c>
      <c r="B159" s="208" t="s">
        <v>47</v>
      </c>
      <c r="C159" s="206">
        <v>1924.11</v>
      </c>
      <c r="D159" s="206">
        <v>1733739.68</v>
      </c>
      <c r="E159" s="206">
        <v>43.17</v>
      </c>
      <c r="F159" s="206">
        <v>358275.95</v>
      </c>
      <c r="G159" s="206">
        <v>26593.95</v>
      </c>
      <c r="H159" s="28">
        <v>172.89</v>
      </c>
      <c r="I159" s="28">
        <v>2747.29</v>
      </c>
      <c r="J159" s="28">
        <f t="shared" si="2"/>
        <v>2123497.04</v>
      </c>
    </row>
    <row r="160" spans="1:10" x14ac:dyDescent="0.25">
      <c r="A160" s="209">
        <v>2014</v>
      </c>
      <c r="B160" s="207" t="s">
        <v>48</v>
      </c>
      <c r="C160" s="206">
        <v>1868.73</v>
      </c>
      <c r="D160" s="206">
        <v>1917722.88</v>
      </c>
      <c r="E160" s="206">
        <v>17.02</v>
      </c>
      <c r="F160" s="206">
        <v>406491.63</v>
      </c>
      <c r="G160" s="206">
        <v>30005.61</v>
      </c>
      <c r="H160" s="29">
        <v>196.46</v>
      </c>
      <c r="I160" s="29">
        <v>3250.59</v>
      </c>
      <c r="J160" s="28">
        <f t="shared" si="2"/>
        <v>2359552.9199999995</v>
      </c>
    </row>
    <row r="161" spans="1:10" x14ac:dyDescent="0.25">
      <c r="A161" s="209">
        <v>2014</v>
      </c>
      <c r="B161" s="208" t="s">
        <v>49</v>
      </c>
      <c r="C161" s="206">
        <v>1640.47</v>
      </c>
      <c r="D161" s="206">
        <v>1729647.96</v>
      </c>
      <c r="E161" s="206">
        <v>17.350000000000001</v>
      </c>
      <c r="F161" s="206">
        <v>397741.8</v>
      </c>
      <c r="G161" s="206">
        <v>30196.12</v>
      </c>
      <c r="H161" s="28">
        <v>143.87</v>
      </c>
      <c r="I161" s="28">
        <v>2568</v>
      </c>
      <c r="J161" s="28">
        <f t="shared" si="2"/>
        <v>2161955.5700000003</v>
      </c>
    </row>
    <row r="162" spans="1:10" x14ac:dyDescent="0.25">
      <c r="A162" s="209">
        <v>2014</v>
      </c>
      <c r="B162" s="207" t="s">
        <v>50</v>
      </c>
      <c r="C162" s="206">
        <v>2260.9700000000003</v>
      </c>
      <c r="D162" s="206">
        <v>1751645.68</v>
      </c>
      <c r="E162" s="206">
        <v>42.239999999999995</v>
      </c>
      <c r="F162" s="206">
        <v>366962.85</v>
      </c>
      <c r="G162" s="206">
        <v>26819.66</v>
      </c>
      <c r="H162" s="29">
        <v>177.79</v>
      </c>
      <c r="I162" s="29">
        <v>3039.65</v>
      </c>
      <c r="J162" s="28">
        <f t="shared" si="2"/>
        <v>2150948.84</v>
      </c>
    </row>
    <row r="163" spans="1:10" x14ac:dyDescent="0.25">
      <c r="A163" s="209">
        <v>2014</v>
      </c>
      <c r="B163" s="208" t="s">
        <v>51</v>
      </c>
      <c r="C163" s="206">
        <v>1569.0500000000002</v>
      </c>
      <c r="D163" s="206">
        <v>1837141.82</v>
      </c>
      <c r="E163" s="206">
        <v>14.14</v>
      </c>
      <c r="F163" s="206">
        <v>369565.15</v>
      </c>
      <c r="G163" s="206">
        <v>27576.05</v>
      </c>
      <c r="H163" s="28">
        <v>186.1</v>
      </c>
      <c r="I163" s="28">
        <v>3027.42</v>
      </c>
      <c r="J163" s="28">
        <f t="shared" si="2"/>
        <v>2239079.73</v>
      </c>
    </row>
    <row r="164" spans="1:10" x14ac:dyDescent="0.25">
      <c r="A164" s="209">
        <v>2014</v>
      </c>
      <c r="B164" s="207" t="s">
        <v>52</v>
      </c>
      <c r="C164" s="206">
        <v>1571.17</v>
      </c>
      <c r="D164" s="206">
        <v>1650126.78</v>
      </c>
      <c r="E164" s="206">
        <v>0</v>
      </c>
      <c r="F164" s="206">
        <v>320712.17</v>
      </c>
      <c r="G164" s="206">
        <v>23510.3</v>
      </c>
      <c r="H164" s="29">
        <v>200.19</v>
      </c>
      <c r="I164" s="29">
        <v>2546.1799999999998</v>
      </c>
      <c r="J164" s="28">
        <f t="shared" si="2"/>
        <v>1998666.7899999998</v>
      </c>
    </row>
    <row r="165" spans="1:10" x14ac:dyDescent="0.25">
      <c r="A165" s="209">
        <v>2014</v>
      </c>
      <c r="B165" s="208" t="s">
        <v>53</v>
      </c>
      <c r="C165" s="206">
        <v>3067.1000000000004</v>
      </c>
      <c r="D165" s="206">
        <v>1772943.8</v>
      </c>
      <c r="E165" s="206">
        <v>36.6</v>
      </c>
      <c r="F165" s="206">
        <v>364336.25</v>
      </c>
      <c r="G165" s="206">
        <v>27743.39</v>
      </c>
      <c r="H165" s="28">
        <v>182.05</v>
      </c>
      <c r="I165" s="28">
        <v>3067.88</v>
      </c>
      <c r="J165" s="28">
        <f t="shared" si="2"/>
        <v>2171377.0699999998</v>
      </c>
    </row>
  </sheetData>
  <autoFilter ref="A9:B40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6600"/>
  </sheetPr>
  <dimension ref="A1:U736"/>
  <sheetViews>
    <sheetView zoomScaleNormal="100" workbookViewId="0">
      <selection activeCell="M11" sqref="M11"/>
    </sheetView>
  </sheetViews>
  <sheetFormatPr baseColWidth="10" defaultRowHeight="15" x14ac:dyDescent="0.25"/>
  <cols>
    <col min="1" max="1" width="11.42578125" style="1"/>
    <col min="2" max="2" width="12.5703125" style="1" customWidth="1"/>
    <col min="3" max="4" width="11.42578125" style="1"/>
    <col min="5" max="5" width="18.5703125" style="1" customWidth="1"/>
    <col min="6" max="10" width="11.42578125" style="1"/>
    <col min="11" max="11" width="11.28515625" style="1" customWidth="1"/>
    <col min="12" max="12" width="5.7109375" style="1" customWidth="1"/>
    <col min="13" max="13" width="3" style="1" customWidth="1"/>
    <col min="14" max="14" width="11.5703125" style="1" bestFit="1" customWidth="1"/>
    <col min="15" max="16" width="11.42578125" style="1"/>
    <col min="17" max="18" width="12.7109375" style="1" bestFit="1" customWidth="1"/>
    <col min="19" max="21" width="12.42578125" style="1" bestFit="1" customWidth="1"/>
    <col min="22" max="16384" width="11.42578125" style="1"/>
  </cols>
  <sheetData>
    <row r="1" spans="1:2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138"/>
      <c r="S1" s="138"/>
      <c r="T1" s="138"/>
      <c r="U1" s="138"/>
    </row>
    <row r="2" spans="1:2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138"/>
      <c r="S2" s="138"/>
      <c r="T2" s="138"/>
      <c r="U2" s="138"/>
    </row>
    <row r="3" spans="1:2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138"/>
      <c r="S3" s="138"/>
      <c r="T3" s="138"/>
      <c r="U3" s="138"/>
    </row>
    <row r="4" spans="1:2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138"/>
      <c r="S4" s="138"/>
      <c r="T4" s="138"/>
      <c r="U4" s="138"/>
    </row>
    <row r="5" spans="1:2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38"/>
      <c r="S5" s="138"/>
      <c r="T5" s="138"/>
      <c r="U5" s="138"/>
    </row>
    <row r="6" spans="1:2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38"/>
      <c r="S6" s="138"/>
      <c r="T6" s="138"/>
      <c r="U6" s="138"/>
    </row>
    <row r="7" spans="1:21" ht="21" x14ac:dyDescent="0.35">
      <c r="A7" s="139" t="s">
        <v>131</v>
      </c>
      <c r="B7" s="139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</row>
    <row r="8" spans="1:21" ht="18.75" x14ac:dyDescent="0.3">
      <c r="A8" s="140" t="s">
        <v>67</v>
      </c>
    </row>
    <row r="9" spans="1:21" ht="18.75" x14ac:dyDescent="0.3">
      <c r="A9" s="140" t="s">
        <v>138</v>
      </c>
    </row>
    <row r="11" spans="1:21" ht="15.75" thickBot="1" x14ac:dyDescent="0.3"/>
    <row r="12" spans="1:21" s="50" customFormat="1" ht="21" customHeight="1" thickTop="1" thickBot="1" x14ac:dyDescent="0.3">
      <c r="A12" s="334"/>
      <c r="B12" s="334"/>
      <c r="C12" s="334"/>
      <c r="D12" s="335" t="s">
        <v>108</v>
      </c>
      <c r="E12" s="336"/>
      <c r="F12" s="336"/>
      <c r="G12" s="336"/>
      <c r="H12" s="336"/>
      <c r="I12" s="336"/>
      <c r="J12" s="336"/>
      <c r="K12" s="337"/>
      <c r="N12" s="309"/>
      <c r="O12" s="309"/>
      <c r="P12" s="310"/>
      <c r="Q12" s="314" t="s">
        <v>84</v>
      </c>
      <c r="R12" s="315"/>
      <c r="S12" s="318"/>
      <c r="T12" s="319"/>
      <c r="U12" s="320"/>
    </row>
    <row r="13" spans="1:21" s="50" customFormat="1" ht="21" customHeight="1" thickBot="1" x14ac:dyDescent="0.3">
      <c r="A13" s="141" t="s">
        <v>109</v>
      </c>
      <c r="B13" s="338" t="s">
        <v>110</v>
      </c>
      <c r="C13" s="339"/>
      <c r="D13" s="142" t="s">
        <v>111</v>
      </c>
      <c r="E13" s="143" t="s">
        <v>112</v>
      </c>
      <c r="F13" s="143" t="s">
        <v>113</v>
      </c>
      <c r="G13" s="144" t="s">
        <v>114</v>
      </c>
      <c r="H13" s="144" t="s">
        <v>115</v>
      </c>
      <c r="I13" s="143" t="s">
        <v>116</v>
      </c>
      <c r="J13" s="143" t="s">
        <v>117</v>
      </c>
      <c r="K13" s="145" t="s">
        <v>118</v>
      </c>
      <c r="N13" s="311"/>
      <c r="O13" s="312"/>
      <c r="P13" s="313"/>
      <c r="Q13" s="316"/>
      <c r="R13" s="317"/>
      <c r="S13" s="321" t="s">
        <v>85</v>
      </c>
      <c r="T13" s="322"/>
      <c r="U13" s="323"/>
    </row>
    <row r="14" spans="1:21" s="50" customFormat="1" ht="9.9499999999999993" customHeight="1" thickTop="1" x14ac:dyDescent="0.25">
      <c r="A14" s="51">
        <v>1990</v>
      </c>
      <c r="B14" s="52" t="s">
        <v>56</v>
      </c>
      <c r="C14" s="52" t="s">
        <v>57</v>
      </c>
      <c r="D14" s="53">
        <v>3643</v>
      </c>
      <c r="E14" s="53">
        <v>31393</v>
      </c>
      <c r="F14" s="53">
        <v>1951</v>
      </c>
      <c r="G14" s="54">
        <v>250</v>
      </c>
      <c r="H14" s="53">
        <v>6731</v>
      </c>
      <c r="I14" s="53">
        <v>2394</v>
      </c>
      <c r="J14" s="55">
        <v>69.3</v>
      </c>
      <c r="K14" s="56">
        <v>6.9</v>
      </c>
      <c r="N14" s="146"/>
      <c r="O14" s="319"/>
      <c r="P14" s="324"/>
      <c r="Q14" s="329" t="s">
        <v>94</v>
      </c>
      <c r="R14" s="331" t="s">
        <v>95</v>
      </c>
      <c r="S14" s="331" t="s">
        <v>96</v>
      </c>
      <c r="T14" s="329" t="s">
        <v>97</v>
      </c>
      <c r="U14" s="325" t="s">
        <v>98</v>
      </c>
    </row>
    <row r="15" spans="1:21" s="50" customFormat="1" ht="11.25" customHeight="1" thickBot="1" x14ac:dyDescent="0.3">
      <c r="A15" s="57"/>
      <c r="B15" s="58" t="s">
        <v>58</v>
      </c>
      <c r="C15" s="58" t="s">
        <v>59</v>
      </c>
      <c r="D15" s="59">
        <v>178</v>
      </c>
      <c r="E15" s="60">
        <v>68</v>
      </c>
      <c r="F15" s="61">
        <v>46878</v>
      </c>
      <c r="G15" s="59">
        <v>750</v>
      </c>
      <c r="H15" s="61">
        <v>47251</v>
      </c>
      <c r="I15" s="59">
        <v>323</v>
      </c>
      <c r="J15" s="62">
        <v>3.4</v>
      </c>
      <c r="K15" s="63">
        <v>3.4</v>
      </c>
      <c r="N15" s="147" t="s">
        <v>2</v>
      </c>
      <c r="O15" s="327" t="s">
        <v>100</v>
      </c>
      <c r="P15" s="328"/>
      <c r="Q15" s="330"/>
      <c r="R15" s="332"/>
      <c r="S15" s="332"/>
      <c r="T15" s="330"/>
      <c r="U15" s="326"/>
    </row>
    <row r="16" spans="1:21" s="50" customFormat="1" ht="9.9499999999999993" customHeight="1" thickTop="1" thickBot="1" x14ac:dyDescent="0.3">
      <c r="A16" s="57"/>
      <c r="B16" s="58" t="s">
        <v>60</v>
      </c>
      <c r="C16" s="58" t="s">
        <v>57</v>
      </c>
      <c r="D16" s="61">
        <v>4682</v>
      </c>
      <c r="E16" s="61">
        <v>16891</v>
      </c>
      <c r="F16" s="61">
        <v>1147</v>
      </c>
      <c r="G16" s="59">
        <v>145</v>
      </c>
      <c r="H16" s="61">
        <v>13420</v>
      </c>
      <c r="I16" s="61">
        <v>3065</v>
      </c>
      <c r="J16" s="58"/>
      <c r="K16" s="63">
        <v>11</v>
      </c>
      <c r="N16" s="64">
        <v>1990</v>
      </c>
      <c r="O16" s="65" t="s">
        <v>71</v>
      </c>
      <c r="P16" s="66" t="s">
        <v>73</v>
      </c>
      <c r="Q16" s="67">
        <v>2.5000000000000001E-2</v>
      </c>
      <c r="R16" s="67">
        <v>83</v>
      </c>
      <c r="S16" s="68">
        <v>1229</v>
      </c>
      <c r="T16" s="68">
        <v>1229</v>
      </c>
      <c r="U16" s="69">
        <v>1229</v>
      </c>
    </row>
    <row r="17" spans="1:21" s="50" customFormat="1" ht="9.9499999999999993" customHeight="1" thickBot="1" x14ac:dyDescent="0.3">
      <c r="A17" s="57"/>
      <c r="B17" s="58"/>
      <c r="C17" s="58" t="s">
        <v>59</v>
      </c>
      <c r="D17" s="59">
        <v>295</v>
      </c>
      <c r="E17" s="61">
        <v>5927</v>
      </c>
      <c r="F17" s="61">
        <v>2804</v>
      </c>
      <c r="G17" s="59">
        <v>157</v>
      </c>
      <c r="H17" s="61">
        <v>42774</v>
      </c>
      <c r="I17" s="59">
        <v>457</v>
      </c>
      <c r="J17" s="62">
        <v>12.9</v>
      </c>
      <c r="K17" s="63">
        <v>3.6</v>
      </c>
      <c r="N17" s="70"/>
      <c r="O17" s="71" t="s">
        <v>74</v>
      </c>
      <c r="P17" s="71" t="s">
        <v>0</v>
      </c>
      <c r="Q17" s="72"/>
      <c r="R17" s="72"/>
      <c r="S17" s="73">
        <v>644</v>
      </c>
      <c r="T17" s="73">
        <v>644</v>
      </c>
      <c r="U17" s="74">
        <v>644</v>
      </c>
    </row>
    <row r="18" spans="1:21" s="50" customFormat="1" ht="9.9499999999999993" customHeight="1" thickBot="1" x14ac:dyDescent="0.3">
      <c r="A18" s="57"/>
      <c r="B18" s="58" t="s">
        <v>61</v>
      </c>
      <c r="C18" s="58"/>
      <c r="D18" s="59">
        <v>352</v>
      </c>
      <c r="E18" s="59">
        <v>892</v>
      </c>
      <c r="F18" s="61">
        <v>25818</v>
      </c>
      <c r="G18" s="59">
        <v>821</v>
      </c>
      <c r="H18" s="61">
        <v>96480</v>
      </c>
      <c r="I18" s="59">
        <v>542</v>
      </c>
      <c r="J18" s="62">
        <v>9.1</v>
      </c>
      <c r="K18" s="63">
        <v>9.1</v>
      </c>
      <c r="N18" s="70"/>
      <c r="O18" s="75" t="s">
        <v>75</v>
      </c>
      <c r="P18" s="75" t="s">
        <v>73</v>
      </c>
      <c r="Q18" s="76">
        <v>1.7000000000000001E-2</v>
      </c>
      <c r="R18" s="76">
        <v>425</v>
      </c>
      <c r="S18" s="77">
        <v>3612</v>
      </c>
      <c r="T18" s="77">
        <v>3612</v>
      </c>
      <c r="U18" s="78">
        <v>3612</v>
      </c>
    </row>
    <row r="19" spans="1:21" s="50" customFormat="1" ht="9.9499999999999993" customHeight="1" thickBot="1" x14ac:dyDescent="0.3">
      <c r="A19" s="57"/>
      <c r="B19" s="58" t="s">
        <v>62</v>
      </c>
      <c r="C19" s="58" t="s">
        <v>57</v>
      </c>
      <c r="D19" s="61">
        <v>22334</v>
      </c>
      <c r="E19" s="61">
        <v>203083</v>
      </c>
      <c r="F19" s="61">
        <v>10133</v>
      </c>
      <c r="G19" s="61">
        <v>1186</v>
      </c>
      <c r="H19" s="61">
        <v>38756</v>
      </c>
      <c r="I19" s="61">
        <v>14642</v>
      </c>
      <c r="J19" s="62">
        <v>610.6</v>
      </c>
      <c r="K19" s="63">
        <v>61.1</v>
      </c>
      <c r="N19" s="70"/>
      <c r="O19" s="79"/>
      <c r="P19" s="75" t="s">
        <v>0</v>
      </c>
      <c r="Q19" s="76">
        <v>5.6000000000000001E-2</v>
      </c>
      <c r="R19" s="76">
        <v>42</v>
      </c>
      <c r="S19" s="80"/>
      <c r="T19" s="80"/>
      <c r="U19" s="81"/>
    </row>
    <row r="20" spans="1:21" s="50" customFormat="1" ht="9.9499999999999993" customHeight="1" thickBot="1" x14ac:dyDescent="0.3">
      <c r="A20" s="57"/>
      <c r="B20" s="58"/>
      <c r="C20" s="58" t="s">
        <v>59</v>
      </c>
      <c r="D20" s="59">
        <v>18</v>
      </c>
      <c r="E20" s="59">
        <v>253</v>
      </c>
      <c r="F20" s="59">
        <v>130</v>
      </c>
      <c r="G20" s="60">
        <v>6</v>
      </c>
      <c r="H20" s="59">
        <v>194</v>
      </c>
      <c r="I20" s="59">
        <v>28</v>
      </c>
      <c r="J20" s="62">
        <v>0.3</v>
      </c>
      <c r="K20" s="63">
        <v>0.1</v>
      </c>
      <c r="N20" s="70"/>
      <c r="O20" s="75" t="s">
        <v>76</v>
      </c>
      <c r="P20" s="75" t="s">
        <v>0</v>
      </c>
      <c r="Q20" s="76">
        <v>0.14299999999999999</v>
      </c>
      <c r="R20" s="76">
        <v>108</v>
      </c>
      <c r="S20" s="76">
        <v>417</v>
      </c>
      <c r="T20" s="76">
        <v>417</v>
      </c>
      <c r="U20" s="82">
        <v>417</v>
      </c>
    </row>
    <row r="21" spans="1:21" s="50" customFormat="1" ht="9.9499999999999993" customHeight="1" thickBot="1" x14ac:dyDescent="0.3">
      <c r="A21" s="57"/>
      <c r="B21" s="58" t="s">
        <v>63</v>
      </c>
      <c r="C21" s="58" t="s">
        <v>57</v>
      </c>
      <c r="D21" s="61">
        <v>7616</v>
      </c>
      <c r="E21" s="61">
        <v>16427</v>
      </c>
      <c r="F21" s="61">
        <v>3345</v>
      </c>
      <c r="G21" s="59">
        <v>373</v>
      </c>
      <c r="H21" s="61">
        <v>15939</v>
      </c>
      <c r="I21" s="61">
        <v>4989</v>
      </c>
      <c r="J21" s="58"/>
      <c r="K21" s="63">
        <v>26</v>
      </c>
      <c r="N21" s="70"/>
      <c r="O21" s="75" t="s">
        <v>77</v>
      </c>
      <c r="P21" s="75" t="s">
        <v>73</v>
      </c>
      <c r="Q21" s="76">
        <v>0.222</v>
      </c>
      <c r="R21" s="76">
        <v>734</v>
      </c>
      <c r="S21" s="77">
        <v>6783</v>
      </c>
      <c r="T21" s="77">
        <v>6783</v>
      </c>
      <c r="U21" s="78">
        <v>6783</v>
      </c>
    </row>
    <row r="22" spans="1:21" s="50" customFormat="1" ht="9.9499999999999993" customHeight="1" thickBot="1" x14ac:dyDescent="0.3">
      <c r="A22" s="57"/>
      <c r="B22" s="58"/>
      <c r="C22" s="58" t="s">
        <v>59</v>
      </c>
      <c r="D22" s="61">
        <v>16052</v>
      </c>
      <c r="E22" s="61">
        <v>309064</v>
      </c>
      <c r="F22" s="61">
        <v>194507</v>
      </c>
      <c r="G22" s="61">
        <v>11279</v>
      </c>
      <c r="H22" s="61">
        <v>1854552</v>
      </c>
      <c r="I22" s="61">
        <v>24682</v>
      </c>
      <c r="J22" s="62">
        <v>890.7</v>
      </c>
      <c r="K22" s="63">
        <v>234.2</v>
      </c>
      <c r="N22" s="70"/>
      <c r="O22" s="75" t="s">
        <v>78</v>
      </c>
      <c r="P22" s="75" t="s">
        <v>73</v>
      </c>
      <c r="Q22" s="76">
        <v>3.9E-2</v>
      </c>
      <c r="R22" s="77">
        <v>1000</v>
      </c>
      <c r="S22" s="77">
        <v>5876</v>
      </c>
      <c r="T22" s="77">
        <v>5876</v>
      </c>
      <c r="U22" s="78">
        <v>5876</v>
      </c>
    </row>
    <row r="23" spans="1:21" s="50" customFormat="1" ht="9.9499999999999993" customHeight="1" thickBot="1" x14ac:dyDescent="0.3">
      <c r="A23" s="57"/>
      <c r="B23" s="58"/>
      <c r="C23" s="58" t="s">
        <v>64</v>
      </c>
      <c r="D23" s="58"/>
      <c r="E23" s="59">
        <v>787</v>
      </c>
      <c r="F23" s="59">
        <v>663</v>
      </c>
      <c r="G23" s="59">
        <v>33</v>
      </c>
      <c r="H23" s="61">
        <v>2343</v>
      </c>
      <c r="I23" s="59">
        <v>79</v>
      </c>
      <c r="J23" s="58"/>
      <c r="K23" s="83"/>
      <c r="N23" s="70"/>
      <c r="O23" s="79"/>
      <c r="P23" s="75" t="s">
        <v>0</v>
      </c>
      <c r="Q23" s="76">
        <v>3.6880000000000002</v>
      </c>
      <c r="R23" s="77">
        <v>2788</v>
      </c>
      <c r="S23" s="80"/>
      <c r="T23" s="80"/>
      <c r="U23" s="81"/>
    </row>
    <row r="24" spans="1:21" s="50" customFormat="1" ht="9.9499999999999993" customHeight="1" thickBot="1" x14ac:dyDescent="0.3">
      <c r="A24" s="57"/>
      <c r="B24" s="58"/>
      <c r="C24" s="58" t="s">
        <v>65</v>
      </c>
      <c r="D24" s="84">
        <v>55170</v>
      </c>
      <c r="E24" s="84">
        <v>584784</v>
      </c>
      <c r="F24" s="84">
        <v>287376</v>
      </c>
      <c r="G24" s="84">
        <v>15000</v>
      </c>
      <c r="H24" s="84">
        <v>2118440</v>
      </c>
      <c r="I24" s="84">
        <v>51201</v>
      </c>
      <c r="J24" s="85">
        <v>1596.3</v>
      </c>
      <c r="K24" s="86">
        <v>355.4</v>
      </c>
      <c r="N24" s="70"/>
      <c r="O24" s="79"/>
      <c r="P24" s="75" t="s">
        <v>79</v>
      </c>
      <c r="Q24" s="80"/>
      <c r="R24" s="76">
        <v>1</v>
      </c>
      <c r="S24" s="80"/>
      <c r="T24" s="80"/>
      <c r="U24" s="81"/>
    </row>
    <row r="25" spans="1:21" s="50" customFormat="1" ht="9.9499999999999993" customHeight="1" thickBot="1" x14ac:dyDescent="0.3">
      <c r="A25" s="87">
        <v>1991</v>
      </c>
      <c r="B25" s="58" t="s">
        <v>56</v>
      </c>
      <c r="C25" s="58" t="s">
        <v>57</v>
      </c>
      <c r="D25" s="61">
        <v>3924</v>
      </c>
      <c r="E25" s="61">
        <v>33818</v>
      </c>
      <c r="F25" s="61">
        <v>2113</v>
      </c>
      <c r="G25" s="59">
        <v>269</v>
      </c>
      <c r="H25" s="61">
        <v>7277</v>
      </c>
      <c r="I25" s="61">
        <v>2578</v>
      </c>
      <c r="J25" s="62">
        <v>74.5</v>
      </c>
      <c r="K25" s="63">
        <v>7.5</v>
      </c>
      <c r="N25" s="70"/>
      <c r="O25" s="79"/>
      <c r="P25" s="88" t="s">
        <v>41</v>
      </c>
      <c r="Q25" s="89">
        <v>4.1909999999999998</v>
      </c>
      <c r="R25" s="90">
        <v>5181</v>
      </c>
      <c r="S25" s="90">
        <v>18560</v>
      </c>
      <c r="T25" s="90">
        <v>18560</v>
      </c>
      <c r="U25" s="91">
        <v>18560</v>
      </c>
    </row>
    <row r="26" spans="1:21" s="50" customFormat="1" ht="9.9499999999999993" customHeight="1" thickBot="1" x14ac:dyDescent="0.3">
      <c r="A26" s="57"/>
      <c r="B26" s="58" t="s">
        <v>58</v>
      </c>
      <c r="C26" s="58" t="s">
        <v>59</v>
      </c>
      <c r="D26" s="59">
        <v>196</v>
      </c>
      <c r="E26" s="60">
        <v>76</v>
      </c>
      <c r="F26" s="61">
        <v>51899</v>
      </c>
      <c r="G26" s="59">
        <v>830</v>
      </c>
      <c r="H26" s="61">
        <v>52312</v>
      </c>
      <c r="I26" s="59">
        <v>358</v>
      </c>
      <c r="J26" s="62">
        <v>3.8</v>
      </c>
      <c r="K26" s="63">
        <v>3.8</v>
      </c>
      <c r="N26" s="92">
        <v>1991</v>
      </c>
      <c r="O26" s="75" t="s">
        <v>71</v>
      </c>
      <c r="P26" s="75" t="s">
        <v>73</v>
      </c>
      <c r="Q26" s="76">
        <v>2.7E-2</v>
      </c>
      <c r="R26" s="76">
        <v>89</v>
      </c>
      <c r="S26" s="77">
        <v>1326</v>
      </c>
      <c r="T26" s="77">
        <v>1326</v>
      </c>
      <c r="U26" s="78">
        <v>1326</v>
      </c>
    </row>
    <row r="27" spans="1:21" s="50" customFormat="1" ht="9.9499999999999993" customHeight="1" thickBot="1" x14ac:dyDescent="0.3">
      <c r="A27" s="57"/>
      <c r="B27" s="58" t="s">
        <v>60</v>
      </c>
      <c r="C27" s="58" t="s">
        <v>57</v>
      </c>
      <c r="D27" s="61">
        <v>5080</v>
      </c>
      <c r="E27" s="61">
        <v>18517</v>
      </c>
      <c r="F27" s="61">
        <v>1248</v>
      </c>
      <c r="G27" s="59">
        <v>160</v>
      </c>
      <c r="H27" s="61">
        <v>14559</v>
      </c>
      <c r="I27" s="61">
        <v>3325</v>
      </c>
      <c r="J27" s="58"/>
      <c r="K27" s="63">
        <v>12</v>
      </c>
      <c r="N27" s="70"/>
      <c r="O27" s="75" t="s">
        <v>74</v>
      </c>
      <c r="P27" s="75" t="s">
        <v>0</v>
      </c>
      <c r="Q27" s="80"/>
      <c r="R27" s="80"/>
      <c r="S27" s="76">
        <v>713</v>
      </c>
      <c r="T27" s="76">
        <v>713</v>
      </c>
      <c r="U27" s="82">
        <v>713</v>
      </c>
    </row>
    <row r="28" spans="1:21" s="50" customFormat="1" ht="9.9499999999999993" customHeight="1" thickBot="1" x14ac:dyDescent="0.3">
      <c r="A28" s="57"/>
      <c r="B28" s="58"/>
      <c r="C28" s="58" t="s">
        <v>59</v>
      </c>
      <c r="D28" s="59">
        <v>293</v>
      </c>
      <c r="E28" s="61">
        <v>5830</v>
      </c>
      <c r="F28" s="61">
        <v>2892</v>
      </c>
      <c r="G28" s="59">
        <v>157</v>
      </c>
      <c r="H28" s="61">
        <v>43523</v>
      </c>
      <c r="I28" s="59">
        <v>456</v>
      </c>
      <c r="J28" s="62">
        <v>12.8</v>
      </c>
      <c r="K28" s="63">
        <v>3.5</v>
      </c>
      <c r="N28" s="70"/>
      <c r="O28" s="75" t="s">
        <v>75</v>
      </c>
      <c r="P28" s="75" t="s">
        <v>73</v>
      </c>
      <c r="Q28" s="76">
        <v>1.7999999999999999E-2</v>
      </c>
      <c r="R28" s="76">
        <v>460</v>
      </c>
      <c r="S28" s="77">
        <v>3905</v>
      </c>
      <c r="T28" s="77">
        <v>3905</v>
      </c>
      <c r="U28" s="78">
        <v>3905</v>
      </c>
    </row>
    <row r="29" spans="1:21" s="50" customFormat="1" ht="9.9499999999999993" customHeight="1" thickBot="1" x14ac:dyDescent="0.3">
      <c r="A29" s="57"/>
      <c r="B29" s="58" t="s">
        <v>61</v>
      </c>
      <c r="C29" s="58"/>
      <c r="D29" s="59">
        <v>410</v>
      </c>
      <c r="E29" s="61">
        <v>1042</v>
      </c>
      <c r="F29" s="61">
        <v>29193</v>
      </c>
      <c r="G29" s="59">
        <v>951</v>
      </c>
      <c r="H29" s="61">
        <v>112126</v>
      </c>
      <c r="I29" s="59">
        <v>632</v>
      </c>
      <c r="J29" s="62">
        <v>10.5</v>
      </c>
      <c r="K29" s="63">
        <v>10.5</v>
      </c>
      <c r="N29" s="70"/>
      <c r="O29" s="79"/>
      <c r="P29" s="75" t="s">
        <v>0</v>
      </c>
      <c r="Q29" s="76">
        <v>5.5E-2</v>
      </c>
      <c r="R29" s="76">
        <v>42</v>
      </c>
      <c r="S29" s="80"/>
      <c r="T29" s="80"/>
      <c r="U29" s="81"/>
    </row>
    <row r="30" spans="1:21" s="50" customFormat="1" ht="9.9499999999999993" customHeight="1" thickBot="1" x14ac:dyDescent="0.3">
      <c r="A30" s="57"/>
      <c r="B30" s="58" t="s">
        <v>62</v>
      </c>
      <c r="C30" s="58" t="s">
        <v>57</v>
      </c>
      <c r="D30" s="61">
        <v>23583</v>
      </c>
      <c r="E30" s="61">
        <v>214545</v>
      </c>
      <c r="F30" s="61">
        <v>10319</v>
      </c>
      <c r="G30" s="61">
        <v>1266</v>
      </c>
      <c r="H30" s="61">
        <v>40138</v>
      </c>
      <c r="I30" s="61">
        <v>15460</v>
      </c>
      <c r="J30" s="62">
        <v>628.5</v>
      </c>
      <c r="K30" s="63">
        <v>62.9</v>
      </c>
      <c r="N30" s="70"/>
      <c r="O30" s="75" t="s">
        <v>76</v>
      </c>
      <c r="P30" s="75" t="s">
        <v>0</v>
      </c>
      <c r="Q30" s="76">
        <v>0.16600000000000001</v>
      </c>
      <c r="R30" s="76">
        <v>125</v>
      </c>
      <c r="S30" s="76">
        <v>465</v>
      </c>
      <c r="T30" s="76">
        <v>465</v>
      </c>
      <c r="U30" s="82">
        <v>465</v>
      </c>
    </row>
    <row r="31" spans="1:21" s="50" customFormat="1" ht="9.9499999999999993" customHeight="1" thickBot="1" x14ac:dyDescent="0.3">
      <c r="A31" s="57"/>
      <c r="B31" s="58"/>
      <c r="C31" s="58" t="s">
        <v>59</v>
      </c>
      <c r="D31" s="59">
        <v>20</v>
      </c>
      <c r="E31" s="59">
        <v>285</v>
      </c>
      <c r="F31" s="59">
        <v>154</v>
      </c>
      <c r="G31" s="60">
        <v>7</v>
      </c>
      <c r="H31" s="59">
        <v>223</v>
      </c>
      <c r="I31" s="59">
        <v>32</v>
      </c>
      <c r="J31" s="62">
        <v>0.4</v>
      </c>
      <c r="K31" s="63">
        <v>0.1</v>
      </c>
      <c r="N31" s="70"/>
      <c r="O31" s="75" t="s">
        <v>77</v>
      </c>
      <c r="P31" s="75" t="s">
        <v>73</v>
      </c>
      <c r="Q31" s="76">
        <v>0.22900000000000001</v>
      </c>
      <c r="R31" s="76">
        <v>756</v>
      </c>
      <c r="S31" s="77">
        <v>7097</v>
      </c>
      <c r="T31" s="77">
        <v>7097</v>
      </c>
      <c r="U31" s="78">
        <v>7097</v>
      </c>
    </row>
    <row r="32" spans="1:21" s="50" customFormat="1" ht="9.9499999999999993" customHeight="1" thickBot="1" x14ac:dyDescent="0.3">
      <c r="A32" s="57"/>
      <c r="B32" s="58" t="s">
        <v>63</v>
      </c>
      <c r="C32" s="58" t="s">
        <v>57</v>
      </c>
      <c r="D32" s="61">
        <v>8218</v>
      </c>
      <c r="E32" s="61">
        <v>17751</v>
      </c>
      <c r="F32" s="61">
        <v>3715</v>
      </c>
      <c r="G32" s="59">
        <v>400</v>
      </c>
      <c r="H32" s="61">
        <v>17306</v>
      </c>
      <c r="I32" s="61">
        <v>5383</v>
      </c>
      <c r="J32" s="58"/>
      <c r="K32" s="63">
        <v>28</v>
      </c>
      <c r="N32" s="70"/>
      <c r="O32" s="75" t="s">
        <v>78</v>
      </c>
      <c r="P32" s="75" t="s">
        <v>73</v>
      </c>
      <c r="Q32" s="76">
        <v>4.2000000000000003E-2</v>
      </c>
      <c r="R32" s="77">
        <v>1077</v>
      </c>
      <c r="S32" s="77">
        <v>6482</v>
      </c>
      <c r="T32" s="77">
        <v>6482</v>
      </c>
      <c r="U32" s="78">
        <v>6482</v>
      </c>
    </row>
    <row r="33" spans="1:21" s="50" customFormat="1" ht="9.9499999999999993" customHeight="1" thickBot="1" x14ac:dyDescent="0.3">
      <c r="A33" s="57"/>
      <c r="B33" s="58"/>
      <c r="C33" s="58" t="s">
        <v>59</v>
      </c>
      <c r="D33" s="61">
        <v>16720</v>
      </c>
      <c r="E33" s="61">
        <v>324704</v>
      </c>
      <c r="F33" s="61">
        <v>203271</v>
      </c>
      <c r="G33" s="61">
        <v>11875</v>
      </c>
      <c r="H33" s="61">
        <v>1878671</v>
      </c>
      <c r="I33" s="61">
        <v>25801</v>
      </c>
      <c r="J33" s="62">
        <v>934.6</v>
      </c>
      <c r="K33" s="63">
        <v>245.5</v>
      </c>
      <c r="N33" s="70"/>
      <c r="O33" s="79"/>
      <c r="P33" s="75" t="s">
        <v>0</v>
      </c>
      <c r="Q33" s="76">
        <v>3.867</v>
      </c>
      <c r="R33" s="77">
        <v>2923</v>
      </c>
      <c r="S33" s="80"/>
      <c r="T33" s="80"/>
      <c r="U33" s="81"/>
    </row>
    <row r="34" spans="1:21" s="50" customFormat="1" ht="9.9499999999999993" customHeight="1" thickBot="1" x14ac:dyDescent="0.3">
      <c r="A34" s="57"/>
      <c r="B34" s="58"/>
      <c r="C34" s="58" t="s">
        <v>64</v>
      </c>
      <c r="D34" s="58"/>
      <c r="E34" s="61">
        <v>1208</v>
      </c>
      <c r="F34" s="61">
        <v>1029</v>
      </c>
      <c r="G34" s="59">
        <v>50</v>
      </c>
      <c r="H34" s="61">
        <v>3654</v>
      </c>
      <c r="I34" s="59">
        <v>121</v>
      </c>
      <c r="J34" s="58"/>
      <c r="K34" s="83"/>
      <c r="N34" s="70"/>
      <c r="O34" s="79"/>
      <c r="P34" s="75" t="s">
        <v>79</v>
      </c>
      <c r="Q34" s="80"/>
      <c r="R34" s="76">
        <v>1</v>
      </c>
      <c r="S34" s="80"/>
      <c r="T34" s="80"/>
      <c r="U34" s="81"/>
    </row>
    <row r="35" spans="1:21" s="50" customFormat="1" ht="9.9499999999999993" customHeight="1" thickBot="1" x14ac:dyDescent="0.3">
      <c r="A35" s="57"/>
      <c r="B35" s="58"/>
      <c r="C35" s="58" t="s">
        <v>65</v>
      </c>
      <c r="D35" s="84">
        <v>58444</v>
      </c>
      <c r="E35" s="84">
        <v>617777</v>
      </c>
      <c r="F35" s="84">
        <v>305832</v>
      </c>
      <c r="G35" s="84">
        <v>15966</v>
      </c>
      <c r="H35" s="84">
        <v>2169789</v>
      </c>
      <c r="I35" s="84">
        <v>54147</v>
      </c>
      <c r="J35" s="85">
        <v>1665.1</v>
      </c>
      <c r="K35" s="86">
        <v>373.7</v>
      </c>
      <c r="N35" s="70"/>
      <c r="O35" s="79"/>
      <c r="P35" s="88" t="s">
        <v>41</v>
      </c>
      <c r="Q35" s="89">
        <v>4.4029999999999996</v>
      </c>
      <c r="R35" s="90">
        <v>5473</v>
      </c>
      <c r="S35" s="90">
        <v>19988</v>
      </c>
      <c r="T35" s="90">
        <v>19988</v>
      </c>
      <c r="U35" s="91">
        <v>19988</v>
      </c>
    </row>
    <row r="36" spans="1:21" s="50" customFormat="1" ht="9.9499999999999993" customHeight="1" thickBot="1" x14ac:dyDescent="0.3">
      <c r="A36" s="87">
        <v>1992</v>
      </c>
      <c r="B36" s="58" t="s">
        <v>56</v>
      </c>
      <c r="C36" s="58" t="s">
        <v>57</v>
      </c>
      <c r="D36" s="61">
        <v>3991</v>
      </c>
      <c r="E36" s="61">
        <v>33965</v>
      </c>
      <c r="F36" s="61">
        <v>2087</v>
      </c>
      <c r="G36" s="59">
        <v>277</v>
      </c>
      <c r="H36" s="61">
        <v>7275</v>
      </c>
      <c r="I36" s="61">
        <v>2623</v>
      </c>
      <c r="J36" s="62">
        <v>73</v>
      </c>
      <c r="K36" s="63">
        <v>7.5</v>
      </c>
      <c r="N36" s="92">
        <v>1992</v>
      </c>
      <c r="O36" s="75" t="s">
        <v>71</v>
      </c>
      <c r="P36" s="75" t="s">
        <v>73</v>
      </c>
      <c r="Q36" s="76">
        <v>2.7E-2</v>
      </c>
      <c r="R36" s="76">
        <v>91</v>
      </c>
      <c r="S36" s="77">
        <v>1327</v>
      </c>
      <c r="T36" s="77">
        <v>1327</v>
      </c>
      <c r="U36" s="78">
        <v>1327</v>
      </c>
    </row>
    <row r="37" spans="1:21" s="50" customFormat="1" ht="9.9499999999999993" customHeight="1" thickBot="1" x14ac:dyDescent="0.3">
      <c r="A37" s="57"/>
      <c r="B37" s="58" t="s">
        <v>58</v>
      </c>
      <c r="C37" s="58" t="s">
        <v>59</v>
      </c>
      <c r="D37" s="59">
        <v>211</v>
      </c>
      <c r="E37" s="60">
        <v>82</v>
      </c>
      <c r="F37" s="61">
        <v>56048</v>
      </c>
      <c r="G37" s="59">
        <v>897</v>
      </c>
      <c r="H37" s="61">
        <v>56494</v>
      </c>
      <c r="I37" s="59">
        <v>387</v>
      </c>
      <c r="J37" s="62">
        <v>4.0999999999999996</v>
      </c>
      <c r="K37" s="63">
        <v>4.0999999999999996</v>
      </c>
      <c r="N37" s="70"/>
      <c r="O37" s="75" t="s">
        <v>74</v>
      </c>
      <c r="P37" s="75" t="s">
        <v>0</v>
      </c>
      <c r="Q37" s="80"/>
      <c r="R37" s="80"/>
      <c r="S37" s="76">
        <v>770</v>
      </c>
      <c r="T37" s="76">
        <v>770</v>
      </c>
      <c r="U37" s="82">
        <v>770</v>
      </c>
    </row>
    <row r="38" spans="1:21" s="50" customFormat="1" ht="9.9499999999999993" customHeight="1" thickBot="1" x14ac:dyDescent="0.3">
      <c r="A38" s="57"/>
      <c r="B38" s="58" t="s">
        <v>60</v>
      </c>
      <c r="C38" s="58" t="s">
        <v>57</v>
      </c>
      <c r="D38" s="61">
        <v>5605</v>
      </c>
      <c r="E38" s="61">
        <v>20498</v>
      </c>
      <c r="F38" s="61">
        <v>1377</v>
      </c>
      <c r="G38" s="59">
        <v>178</v>
      </c>
      <c r="H38" s="61">
        <v>16058</v>
      </c>
      <c r="I38" s="61">
        <v>3669</v>
      </c>
      <c r="J38" s="58"/>
      <c r="K38" s="63">
        <v>13.2</v>
      </c>
      <c r="N38" s="70"/>
      <c r="O38" s="75" t="s">
        <v>75</v>
      </c>
      <c r="P38" s="75" t="s">
        <v>73</v>
      </c>
      <c r="Q38" s="76">
        <v>0.02</v>
      </c>
      <c r="R38" s="76">
        <v>507</v>
      </c>
      <c r="S38" s="77">
        <v>4302</v>
      </c>
      <c r="T38" s="77">
        <v>4302</v>
      </c>
      <c r="U38" s="78">
        <v>4302</v>
      </c>
    </row>
    <row r="39" spans="1:21" s="50" customFormat="1" ht="9.9499999999999993" customHeight="1" thickBot="1" x14ac:dyDescent="0.3">
      <c r="A39" s="57"/>
      <c r="B39" s="58"/>
      <c r="C39" s="58" t="s">
        <v>59</v>
      </c>
      <c r="D39" s="59">
        <v>290</v>
      </c>
      <c r="E39" s="61">
        <v>5753</v>
      </c>
      <c r="F39" s="61">
        <v>2882</v>
      </c>
      <c r="G39" s="59">
        <v>156</v>
      </c>
      <c r="H39" s="61">
        <v>43269</v>
      </c>
      <c r="I39" s="59">
        <v>452</v>
      </c>
      <c r="J39" s="62">
        <v>12.7</v>
      </c>
      <c r="K39" s="63">
        <v>3.5</v>
      </c>
      <c r="N39" s="70"/>
      <c r="O39" s="79"/>
      <c r="P39" s="75" t="s">
        <v>0</v>
      </c>
      <c r="Q39" s="76">
        <v>5.5E-2</v>
      </c>
      <c r="R39" s="76">
        <v>41</v>
      </c>
      <c r="S39" s="80"/>
      <c r="T39" s="80"/>
      <c r="U39" s="81"/>
    </row>
    <row r="40" spans="1:21" s="50" customFormat="1" ht="9.9499999999999993" customHeight="1" thickBot="1" x14ac:dyDescent="0.3">
      <c r="A40" s="57"/>
      <c r="B40" s="58" t="s">
        <v>61</v>
      </c>
      <c r="C40" s="58"/>
      <c r="D40" s="59">
        <v>455</v>
      </c>
      <c r="E40" s="61">
        <v>1147</v>
      </c>
      <c r="F40" s="61">
        <v>31800</v>
      </c>
      <c r="G40" s="61">
        <v>1053</v>
      </c>
      <c r="H40" s="61">
        <v>124110</v>
      </c>
      <c r="I40" s="59">
        <v>704</v>
      </c>
      <c r="J40" s="62">
        <v>11.6</v>
      </c>
      <c r="K40" s="63">
        <v>11.6</v>
      </c>
      <c r="N40" s="70"/>
      <c r="O40" s="75" t="s">
        <v>76</v>
      </c>
      <c r="P40" s="75" t="s">
        <v>0</v>
      </c>
      <c r="Q40" s="76">
        <v>0.183</v>
      </c>
      <c r="R40" s="76">
        <v>138</v>
      </c>
      <c r="S40" s="76">
        <v>498</v>
      </c>
      <c r="T40" s="76">
        <v>498</v>
      </c>
      <c r="U40" s="82">
        <v>498</v>
      </c>
    </row>
    <row r="41" spans="1:21" s="50" customFormat="1" ht="9.9499999999999993" customHeight="1" thickBot="1" x14ac:dyDescent="0.3">
      <c r="A41" s="57"/>
      <c r="B41" s="58" t="s">
        <v>62</v>
      </c>
      <c r="C41" s="58" t="s">
        <v>57</v>
      </c>
      <c r="D41" s="61">
        <v>24402</v>
      </c>
      <c r="E41" s="61">
        <v>222291</v>
      </c>
      <c r="F41" s="61">
        <v>10510</v>
      </c>
      <c r="G41" s="61">
        <v>1308</v>
      </c>
      <c r="H41" s="61">
        <v>41304</v>
      </c>
      <c r="I41" s="61">
        <v>15998</v>
      </c>
      <c r="J41" s="62">
        <v>648</v>
      </c>
      <c r="K41" s="63">
        <v>64.8</v>
      </c>
      <c r="N41" s="70"/>
      <c r="O41" s="75" t="s">
        <v>77</v>
      </c>
      <c r="P41" s="75" t="s">
        <v>73</v>
      </c>
      <c r="Q41" s="76">
        <v>0.23699999999999999</v>
      </c>
      <c r="R41" s="76">
        <v>782</v>
      </c>
      <c r="S41" s="77">
        <v>7315</v>
      </c>
      <c r="T41" s="77">
        <v>7315</v>
      </c>
      <c r="U41" s="78">
        <v>7315</v>
      </c>
    </row>
    <row r="42" spans="1:21" s="50" customFormat="1" ht="9.9499999999999993" customHeight="1" thickBot="1" x14ac:dyDescent="0.3">
      <c r="A42" s="57"/>
      <c r="B42" s="58"/>
      <c r="C42" s="58" t="s">
        <v>59</v>
      </c>
      <c r="D42" s="59">
        <v>21</v>
      </c>
      <c r="E42" s="59">
        <v>294</v>
      </c>
      <c r="F42" s="59">
        <v>155</v>
      </c>
      <c r="G42" s="60">
        <v>7</v>
      </c>
      <c r="H42" s="59">
        <v>228</v>
      </c>
      <c r="I42" s="59">
        <v>33</v>
      </c>
      <c r="J42" s="62">
        <v>0.4</v>
      </c>
      <c r="K42" s="63">
        <v>0.1</v>
      </c>
      <c r="N42" s="70"/>
      <c r="O42" s="75" t="s">
        <v>78</v>
      </c>
      <c r="P42" s="75" t="s">
        <v>73</v>
      </c>
      <c r="Q42" s="76">
        <v>4.3999999999999997E-2</v>
      </c>
      <c r="R42" s="77">
        <v>1126</v>
      </c>
      <c r="S42" s="77">
        <v>6808</v>
      </c>
      <c r="T42" s="77">
        <v>6808</v>
      </c>
      <c r="U42" s="78">
        <v>6808</v>
      </c>
    </row>
    <row r="43" spans="1:21" s="50" customFormat="1" ht="9.9499999999999993" customHeight="1" thickBot="1" x14ac:dyDescent="0.3">
      <c r="A43" s="57"/>
      <c r="B43" s="58" t="s">
        <v>63</v>
      </c>
      <c r="C43" s="58" t="s">
        <v>57</v>
      </c>
      <c r="D43" s="61">
        <v>8626</v>
      </c>
      <c r="E43" s="61">
        <v>18627</v>
      </c>
      <c r="F43" s="61">
        <v>3932</v>
      </c>
      <c r="G43" s="59">
        <v>422</v>
      </c>
      <c r="H43" s="61">
        <v>18211</v>
      </c>
      <c r="I43" s="61">
        <v>5650</v>
      </c>
      <c r="J43" s="58"/>
      <c r="K43" s="63">
        <v>29.3</v>
      </c>
      <c r="N43" s="70"/>
      <c r="O43" s="79"/>
      <c r="P43" s="75" t="s">
        <v>0</v>
      </c>
      <c r="Q43" s="76">
        <v>4.2039999999999997</v>
      </c>
      <c r="R43" s="77">
        <v>3178</v>
      </c>
      <c r="S43" s="80"/>
      <c r="T43" s="80"/>
      <c r="U43" s="81"/>
    </row>
    <row r="44" spans="1:21" s="50" customFormat="1" ht="9.9499999999999993" customHeight="1" thickBot="1" x14ac:dyDescent="0.3">
      <c r="A44" s="57"/>
      <c r="B44" s="58"/>
      <c r="C44" s="58" t="s">
        <v>59</v>
      </c>
      <c r="D44" s="61">
        <v>17974</v>
      </c>
      <c r="E44" s="61">
        <v>355823</v>
      </c>
      <c r="F44" s="61">
        <v>215253</v>
      </c>
      <c r="G44" s="61">
        <v>12792</v>
      </c>
      <c r="H44" s="61">
        <v>1928486</v>
      </c>
      <c r="I44" s="61">
        <v>27814</v>
      </c>
      <c r="J44" s="62">
        <v>1011.2</v>
      </c>
      <c r="K44" s="63">
        <v>266.89999999999998</v>
      </c>
      <c r="N44" s="70"/>
      <c r="O44" s="79"/>
      <c r="P44" s="75" t="s">
        <v>79</v>
      </c>
      <c r="Q44" s="80"/>
      <c r="R44" s="76">
        <v>1</v>
      </c>
      <c r="S44" s="80"/>
      <c r="T44" s="80"/>
      <c r="U44" s="81"/>
    </row>
    <row r="45" spans="1:21" s="50" customFormat="1" ht="9.9499999999999993" customHeight="1" thickBot="1" x14ac:dyDescent="0.3">
      <c r="A45" s="57"/>
      <c r="B45" s="58"/>
      <c r="C45" s="58" t="s">
        <v>64</v>
      </c>
      <c r="D45" s="58"/>
      <c r="E45" s="61">
        <v>1510</v>
      </c>
      <c r="F45" s="61">
        <v>1288</v>
      </c>
      <c r="G45" s="59">
        <v>63</v>
      </c>
      <c r="H45" s="61">
        <v>4580</v>
      </c>
      <c r="I45" s="59">
        <v>151</v>
      </c>
      <c r="J45" s="58"/>
      <c r="K45" s="83"/>
      <c r="N45" s="70"/>
      <c r="O45" s="79"/>
      <c r="P45" s="88" t="s">
        <v>41</v>
      </c>
      <c r="Q45" s="89">
        <v>4.7690000000000001</v>
      </c>
      <c r="R45" s="90">
        <v>5863</v>
      </c>
      <c r="S45" s="90">
        <v>21018</v>
      </c>
      <c r="T45" s="90">
        <v>21018</v>
      </c>
      <c r="U45" s="91">
        <v>21018</v>
      </c>
    </row>
    <row r="46" spans="1:21" s="50" customFormat="1" ht="9.9499999999999993" customHeight="1" thickBot="1" x14ac:dyDescent="0.3">
      <c r="A46" s="57"/>
      <c r="B46" s="58"/>
      <c r="C46" s="58" t="s">
        <v>65</v>
      </c>
      <c r="D46" s="84">
        <v>61574</v>
      </c>
      <c r="E46" s="84">
        <v>659988</v>
      </c>
      <c r="F46" s="84">
        <v>325332</v>
      </c>
      <c r="G46" s="84">
        <v>17151</v>
      </c>
      <c r="H46" s="84">
        <v>2240015</v>
      </c>
      <c r="I46" s="84">
        <v>57480</v>
      </c>
      <c r="J46" s="85">
        <v>1760.8</v>
      </c>
      <c r="K46" s="86">
        <v>401</v>
      </c>
      <c r="N46" s="92">
        <v>1993</v>
      </c>
      <c r="O46" s="75" t="s">
        <v>71</v>
      </c>
      <c r="P46" s="75" t="s">
        <v>73</v>
      </c>
      <c r="Q46" s="76">
        <v>2.7E-2</v>
      </c>
      <c r="R46" s="76">
        <v>91</v>
      </c>
      <c r="S46" s="77">
        <v>1286</v>
      </c>
      <c r="T46" s="77">
        <v>1286</v>
      </c>
      <c r="U46" s="78">
        <v>1286</v>
      </c>
    </row>
    <row r="47" spans="1:21" s="50" customFormat="1" ht="9.9499999999999993" customHeight="1" thickBot="1" x14ac:dyDescent="0.3">
      <c r="A47" s="87">
        <v>1993</v>
      </c>
      <c r="B47" s="58" t="s">
        <v>56</v>
      </c>
      <c r="C47" s="58" t="s">
        <v>57</v>
      </c>
      <c r="D47" s="61">
        <v>3906</v>
      </c>
      <c r="E47" s="61">
        <v>33099</v>
      </c>
      <c r="F47" s="61">
        <v>2025</v>
      </c>
      <c r="G47" s="59">
        <v>270</v>
      </c>
      <c r="H47" s="61">
        <v>7049</v>
      </c>
      <c r="I47" s="61">
        <v>2566</v>
      </c>
      <c r="J47" s="62">
        <v>70.3</v>
      </c>
      <c r="K47" s="63">
        <v>7.6</v>
      </c>
      <c r="N47" s="70"/>
      <c r="O47" s="75" t="s">
        <v>74</v>
      </c>
      <c r="P47" s="75" t="s">
        <v>0</v>
      </c>
      <c r="Q47" s="80"/>
      <c r="R47" s="80"/>
      <c r="S47" s="76">
        <v>700</v>
      </c>
      <c r="T47" s="76">
        <v>700</v>
      </c>
      <c r="U47" s="82">
        <v>700</v>
      </c>
    </row>
    <row r="48" spans="1:21" s="50" customFormat="1" ht="9.9499999999999993" customHeight="1" thickBot="1" x14ac:dyDescent="0.3">
      <c r="A48" s="57"/>
      <c r="B48" s="58" t="s">
        <v>58</v>
      </c>
      <c r="C48" s="58" t="s">
        <v>59</v>
      </c>
      <c r="D48" s="59">
        <v>189</v>
      </c>
      <c r="E48" s="60">
        <v>74</v>
      </c>
      <c r="F48" s="61">
        <v>50979</v>
      </c>
      <c r="G48" s="59">
        <v>815</v>
      </c>
      <c r="H48" s="61">
        <v>51385</v>
      </c>
      <c r="I48" s="59">
        <v>352</v>
      </c>
      <c r="J48" s="62">
        <v>3.7</v>
      </c>
      <c r="K48" s="63">
        <v>3.7</v>
      </c>
      <c r="N48" s="70"/>
      <c r="O48" s="75" t="s">
        <v>75</v>
      </c>
      <c r="P48" s="75" t="s">
        <v>73</v>
      </c>
      <c r="Q48" s="76">
        <v>0.02</v>
      </c>
      <c r="R48" s="76">
        <v>515</v>
      </c>
      <c r="S48" s="77">
        <v>4194</v>
      </c>
      <c r="T48" s="77">
        <v>4194</v>
      </c>
      <c r="U48" s="78">
        <v>4194</v>
      </c>
    </row>
    <row r="49" spans="1:21" s="50" customFormat="1" ht="9.9499999999999993" customHeight="1" thickBot="1" x14ac:dyDescent="0.3">
      <c r="A49" s="57"/>
      <c r="B49" s="58" t="s">
        <v>60</v>
      </c>
      <c r="C49" s="58" t="s">
        <v>57</v>
      </c>
      <c r="D49" s="61">
        <v>5660</v>
      </c>
      <c r="E49" s="61">
        <v>20240</v>
      </c>
      <c r="F49" s="61">
        <v>1421</v>
      </c>
      <c r="G49" s="59">
        <v>171</v>
      </c>
      <c r="H49" s="61">
        <v>15730</v>
      </c>
      <c r="I49" s="61">
        <v>3705</v>
      </c>
      <c r="J49" s="62">
        <v>3.4</v>
      </c>
      <c r="K49" s="63">
        <v>13.4</v>
      </c>
      <c r="N49" s="70"/>
      <c r="O49" s="79"/>
      <c r="P49" s="75" t="s">
        <v>0</v>
      </c>
      <c r="Q49" s="76">
        <v>5.0999999999999997E-2</v>
      </c>
      <c r="R49" s="76">
        <v>38</v>
      </c>
      <c r="S49" s="76">
        <v>0</v>
      </c>
      <c r="T49" s="76">
        <v>0</v>
      </c>
      <c r="U49" s="82">
        <v>0</v>
      </c>
    </row>
    <row r="50" spans="1:21" s="50" customFormat="1" ht="9.9499999999999993" customHeight="1" thickBot="1" x14ac:dyDescent="0.3">
      <c r="A50" s="57"/>
      <c r="B50" s="58"/>
      <c r="C50" s="58" t="s">
        <v>59</v>
      </c>
      <c r="D50" s="59">
        <v>265</v>
      </c>
      <c r="E50" s="61">
        <v>5311</v>
      </c>
      <c r="F50" s="61">
        <v>2625</v>
      </c>
      <c r="G50" s="59">
        <v>142</v>
      </c>
      <c r="H50" s="61">
        <v>39946</v>
      </c>
      <c r="I50" s="59">
        <v>420</v>
      </c>
      <c r="J50" s="62">
        <v>12.7</v>
      </c>
      <c r="K50" s="63">
        <v>5.3</v>
      </c>
      <c r="N50" s="70"/>
      <c r="O50" s="75" t="s">
        <v>76</v>
      </c>
      <c r="P50" s="75" t="s">
        <v>0</v>
      </c>
      <c r="Q50" s="76">
        <v>0.16900000000000001</v>
      </c>
      <c r="R50" s="76">
        <v>128</v>
      </c>
      <c r="S50" s="76">
        <v>452</v>
      </c>
      <c r="T50" s="76">
        <v>452</v>
      </c>
      <c r="U50" s="82">
        <v>452</v>
      </c>
    </row>
    <row r="51" spans="1:21" s="50" customFormat="1" ht="9.9499999999999993" customHeight="1" thickBot="1" x14ac:dyDescent="0.3">
      <c r="A51" s="57"/>
      <c r="B51" s="58" t="s">
        <v>61</v>
      </c>
      <c r="C51" s="58"/>
      <c r="D51" s="59">
        <v>417</v>
      </c>
      <c r="E51" s="61">
        <v>1070</v>
      </c>
      <c r="F51" s="61">
        <v>29146</v>
      </c>
      <c r="G51" s="59">
        <v>978</v>
      </c>
      <c r="H51" s="61">
        <v>115568</v>
      </c>
      <c r="I51" s="59">
        <v>657</v>
      </c>
      <c r="J51" s="62">
        <v>10.7</v>
      </c>
      <c r="K51" s="63">
        <v>10.7</v>
      </c>
      <c r="N51" s="70"/>
      <c r="O51" s="75" t="s">
        <v>77</v>
      </c>
      <c r="P51" s="75" t="s">
        <v>73</v>
      </c>
      <c r="Q51" s="76">
        <v>0.23799999999999999</v>
      </c>
      <c r="R51" s="76">
        <v>785</v>
      </c>
      <c r="S51" s="77">
        <v>7191</v>
      </c>
      <c r="T51" s="77">
        <v>7191</v>
      </c>
      <c r="U51" s="78">
        <v>7191</v>
      </c>
    </row>
    <row r="52" spans="1:21" s="50" customFormat="1" ht="9.9499999999999993" customHeight="1" thickBot="1" x14ac:dyDescent="0.3">
      <c r="A52" s="57"/>
      <c r="B52" s="58" t="s">
        <v>62</v>
      </c>
      <c r="C52" s="58" t="s">
        <v>57</v>
      </c>
      <c r="D52" s="61">
        <v>24251</v>
      </c>
      <c r="E52" s="61">
        <v>217376</v>
      </c>
      <c r="F52" s="61">
        <v>10277</v>
      </c>
      <c r="G52" s="61">
        <v>1297</v>
      </c>
      <c r="H52" s="61">
        <v>40566</v>
      </c>
      <c r="I52" s="61">
        <v>15901</v>
      </c>
      <c r="J52" s="62">
        <v>626.29999999999995</v>
      </c>
      <c r="K52" s="63">
        <v>65.2</v>
      </c>
      <c r="N52" s="70"/>
      <c r="O52" s="75" t="s">
        <v>78</v>
      </c>
      <c r="P52" s="75" t="s">
        <v>73</v>
      </c>
      <c r="Q52" s="76">
        <v>4.8000000000000001E-2</v>
      </c>
      <c r="R52" s="77">
        <v>1219</v>
      </c>
      <c r="S52" s="77">
        <v>6996</v>
      </c>
      <c r="T52" s="77">
        <v>6996</v>
      </c>
      <c r="U52" s="78">
        <v>6996</v>
      </c>
    </row>
    <row r="53" spans="1:21" s="50" customFormat="1" ht="9.9499999999999993" customHeight="1" thickBot="1" x14ac:dyDescent="0.3">
      <c r="A53" s="57"/>
      <c r="B53" s="58"/>
      <c r="C53" s="58" t="s">
        <v>59</v>
      </c>
      <c r="D53" s="59">
        <v>20</v>
      </c>
      <c r="E53" s="59">
        <v>286</v>
      </c>
      <c r="F53" s="59">
        <v>143</v>
      </c>
      <c r="G53" s="60">
        <v>7</v>
      </c>
      <c r="H53" s="59">
        <v>217</v>
      </c>
      <c r="I53" s="59">
        <v>31</v>
      </c>
      <c r="J53" s="62">
        <v>0.4</v>
      </c>
      <c r="K53" s="63">
        <v>0.1</v>
      </c>
      <c r="N53" s="70"/>
      <c r="O53" s="79"/>
      <c r="P53" s="75" t="s">
        <v>0</v>
      </c>
      <c r="Q53" s="76">
        <v>4.0910000000000002</v>
      </c>
      <c r="R53" s="77">
        <v>2982</v>
      </c>
      <c r="S53" s="76">
        <v>180</v>
      </c>
      <c r="T53" s="76">
        <v>180</v>
      </c>
      <c r="U53" s="82">
        <v>180</v>
      </c>
    </row>
    <row r="54" spans="1:21" s="50" customFormat="1" ht="9.9499999999999993" customHeight="1" thickBot="1" x14ac:dyDescent="0.3">
      <c r="A54" s="57"/>
      <c r="B54" s="58" t="s">
        <v>63</v>
      </c>
      <c r="C54" s="58" t="s">
        <v>57</v>
      </c>
      <c r="D54" s="61">
        <v>9196</v>
      </c>
      <c r="E54" s="61">
        <v>20282</v>
      </c>
      <c r="F54" s="61">
        <v>4213</v>
      </c>
      <c r="G54" s="59">
        <v>421</v>
      </c>
      <c r="H54" s="61">
        <v>18718</v>
      </c>
      <c r="I54" s="61">
        <v>6024</v>
      </c>
      <c r="J54" s="62">
        <v>96.8</v>
      </c>
      <c r="K54" s="63">
        <v>31.7</v>
      </c>
      <c r="N54" s="70"/>
      <c r="O54" s="79"/>
      <c r="P54" s="75" t="s">
        <v>79</v>
      </c>
      <c r="Q54" s="80"/>
      <c r="R54" s="76">
        <v>1</v>
      </c>
      <c r="S54" s="76">
        <v>0</v>
      </c>
      <c r="T54" s="76">
        <v>0</v>
      </c>
      <c r="U54" s="82">
        <v>0</v>
      </c>
    </row>
    <row r="55" spans="1:21" s="50" customFormat="1" ht="9.9499999999999993" customHeight="1" thickBot="1" x14ac:dyDescent="0.3">
      <c r="A55" s="57"/>
      <c r="B55" s="58"/>
      <c r="C55" s="58" t="s">
        <v>59</v>
      </c>
      <c r="D55" s="61">
        <v>17048</v>
      </c>
      <c r="E55" s="61">
        <v>336865</v>
      </c>
      <c r="F55" s="61">
        <v>198206</v>
      </c>
      <c r="G55" s="61">
        <v>11845</v>
      </c>
      <c r="H55" s="61">
        <v>1745378</v>
      </c>
      <c r="I55" s="61">
        <v>26830</v>
      </c>
      <c r="J55" s="62">
        <v>1043.2</v>
      </c>
      <c r="K55" s="63">
        <v>642</v>
      </c>
      <c r="N55" s="70"/>
      <c r="O55" s="79"/>
      <c r="P55" s="88" t="s">
        <v>41</v>
      </c>
      <c r="Q55" s="89">
        <v>4.6440000000000001</v>
      </c>
      <c r="R55" s="90">
        <v>5758</v>
      </c>
      <c r="S55" s="90">
        <v>20999</v>
      </c>
      <c r="T55" s="90">
        <v>20999</v>
      </c>
      <c r="U55" s="91">
        <v>20999</v>
      </c>
    </row>
    <row r="56" spans="1:21" s="50" customFormat="1" ht="9.9499999999999993" customHeight="1" thickBot="1" x14ac:dyDescent="0.3">
      <c r="A56" s="57"/>
      <c r="B56" s="58"/>
      <c r="C56" s="58" t="s">
        <v>64</v>
      </c>
      <c r="D56" s="58"/>
      <c r="E56" s="61">
        <v>1666</v>
      </c>
      <c r="F56" s="61">
        <v>1439</v>
      </c>
      <c r="G56" s="59">
        <v>75</v>
      </c>
      <c r="H56" s="61">
        <v>5270</v>
      </c>
      <c r="I56" s="59">
        <v>181</v>
      </c>
      <c r="J56" s="62">
        <v>2.4</v>
      </c>
      <c r="K56" s="83"/>
      <c r="N56" s="92">
        <v>1994</v>
      </c>
      <c r="O56" s="75" t="s">
        <v>71</v>
      </c>
      <c r="P56" s="75" t="s">
        <v>73</v>
      </c>
      <c r="Q56" s="76">
        <v>2.9000000000000001E-2</v>
      </c>
      <c r="R56" s="76">
        <v>97</v>
      </c>
      <c r="S56" s="77">
        <v>1369</v>
      </c>
      <c r="T56" s="77">
        <v>1369</v>
      </c>
      <c r="U56" s="78">
        <v>1369</v>
      </c>
    </row>
    <row r="57" spans="1:21" s="50" customFormat="1" ht="9.9499999999999993" customHeight="1" thickBot="1" x14ac:dyDescent="0.3">
      <c r="A57" s="57"/>
      <c r="B57" s="58"/>
      <c r="C57" s="58" t="s">
        <v>65</v>
      </c>
      <c r="D57" s="84">
        <v>60951</v>
      </c>
      <c r="E57" s="84">
        <v>636270</v>
      </c>
      <c r="F57" s="84">
        <v>300474</v>
      </c>
      <c r="G57" s="84">
        <v>16023</v>
      </c>
      <c r="H57" s="84">
        <v>2039828</v>
      </c>
      <c r="I57" s="84">
        <v>56667</v>
      </c>
      <c r="J57" s="85">
        <v>1870</v>
      </c>
      <c r="K57" s="86">
        <v>779.7</v>
      </c>
      <c r="N57" s="70"/>
      <c r="O57" s="75" t="s">
        <v>74</v>
      </c>
      <c r="P57" s="75" t="s">
        <v>0</v>
      </c>
      <c r="Q57" s="80"/>
      <c r="R57" s="80"/>
      <c r="S57" s="76">
        <v>798</v>
      </c>
      <c r="T57" s="76">
        <v>798</v>
      </c>
      <c r="U57" s="82">
        <v>798</v>
      </c>
    </row>
    <row r="58" spans="1:21" s="50" customFormat="1" ht="9.9499999999999993" customHeight="1" thickBot="1" x14ac:dyDescent="0.3">
      <c r="A58" s="87">
        <v>1994</v>
      </c>
      <c r="B58" s="58" t="s">
        <v>56</v>
      </c>
      <c r="C58" s="58" t="s">
        <v>57</v>
      </c>
      <c r="D58" s="61">
        <v>4196</v>
      </c>
      <c r="E58" s="61">
        <v>34962</v>
      </c>
      <c r="F58" s="61">
        <v>2167</v>
      </c>
      <c r="G58" s="59">
        <v>294</v>
      </c>
      <c r="H58" s="61">
        <v>7554</v>
      </c>
      <c r="I58" s="61">
        <v>2758</v>
      </c>
      <c r="J58" s="62">
        <v>70.7</v>
      </c>
      <c r="K58" s="63">
        <v>8.1</v>
      </c>
      <c r="N58" s="70"/>
      <c r="O58" s="75" t="s">
        <v>75</v>
      </c>
      <c r="P58" s="75" t="s">
        <v>73</v>
      </c>
      <c r="Q58" s="76">
        <v>2.1999999999999999E-2</v>
      </c>
      <c r="R58" s="76">
        <v>553</v>
      </c>
      <c r="S58" s="77">
        <v>4106</v>
      </c>
      <c r="T58" s="77">
        <v>4106</v>
      </c>
      <c r="U58" s="78">
        <v>4106</v>
      </c>
    </row>
    <row r="59" spans="1:21" s="50" customFormat="1" ht="9.9499999999999993" customHeight="1" thickBot="1" x14ac:dyDescent="0.3">
      <c r="A59" s="57"/>
      <c r="B59" s="58" t="s">
        <v>58</v>
      </c>
      <c r="C59" s="58" t="s">
        <v>59</v>
      </c>
      <c r="D59" s="59">
        <v>212</v>
      </c>
      <c r="E59" s="60">
        <v>85</v>
      </c>
      <c r="F59" s="61">
        <v>58138</v>
      </c>
      <c r="G59" s="59">
        <v>930</v>
      </c>
      <c r="H59" s="61">
        <v>58601</v>
      </c>
      <c r="I59" s="59">
        <v>401</v>
      </c>
      <c r="J59" s="62">
        <v>4.2</v>
      </c>
      <c r="K59" s="63">
        <v>4.2</v>
      </c>
      <c r="N59" s="70"/>
      <c r="O59" s="79"/>
      <c r="P59" s="75" t="s">
        <v>0</v>
      </c>
      <c r="Q59" s="76">
        <v>5.0999999999999997E-2</v>
      </c>
      <c r="R59" s="76">
        <v>36</v>
      </c>
      <c r="S59" s="76">
        <v>0</v>
      </c>
      <c r="T59" s="76">
        <v>0</v>
      </c>
      <c r="U59" s="82">
        <v>0</v>
      </c>
    </row>
    <row r="60" spans="1:21" s="50" customFormat="1" ht="9.9499999999999993" customHeight="1" thickBot="1" x14ac:dyDescent="0.3">
      <c r="A60" s="57"/>
      <c r="B60" s="58" t="s">
        <v>60</v>
      </c>
      <c r="C60" s="58" t="s">
        <v>57</v>
      </c>
      <c r="D60" s="61">
        <v>6043</v>
      </c>
      <c r="E60" s="61">
        <v>21489</v>
      </c>
      <c r="F60" s="61">
        <v>1582</v>
      </c>
      <c r="G60" s="59">
        <v>178</v>
      </c>
      <c r="H60" s="61">
        <v>15793</v>
      </c>
      <c r="I60" s="61">
        <v>3956</v>
      </c>
      <c r="J60" s="62">
        <v>10.5</v>
      </c>
      <c r="K60" s="63">
        <v>14.4</v>
      </c>
      <c r="N60" s="70"/>
      <c r="O60" s="75" t="s">
        <v>76</v>
      </c>
      <c r="P60" s="75" t="s">
        <v>0</v>
      </c>
      <c r="Q60" s="76">
        <v>0.189</v>
      </c>
      <c r="R60" s="76">
        <v>143</v>
      </c>
      <c r="S60" s="76">
        <v>499</v>
      </c>
      <c r="T60" s="76">
        <v>499</v>
      </c>
      <c r="U60" s="82">
        <v>499</v>
      </c>
    </row>
    <row r="61" spans="1:21" s="50" customFormat="1" ht="9.9499999999999993" customHeight="1" thickBot="1" x14ac:dyDescent="0.3">
      <c r="A61" s="57"/>
      <c r="B61" s="58"/>
      <c r="C61" s="58" t="s">
        <v>59</v>
      </c>
      <c r="D61" s="59">
        <v>266</v>
      </c>
      <c r="E61" s="61">
        <v>4952</v>
      </c>
      <c r="F61" s="61">
        <v>2444</v>
      </c>
      <c r="G61" s="59">
        <v>135</v>
      </c>
      <c r="H61" s="61">
        <v>36824</v>
      </c>
      <c r="I61" s="59">
        <v>427</v>
      </c>
      <c r="J61" s="62">
        <v>19.5</v>
      </c>
      <c r="K61" s="63">
        <v>13.1</v>
      </c>
      <c r="N61" s="70"/>
      <c r="O61" s="75" t="s">
        <v>77</v>
      </c>
      <c r="P61" s="75" t="s">
        <v>73</v>
      </c>
      <c r="Q61" s="76">
        <v>0.25700000000000001</v>
      </c>
      <c r="R61" s="76">
        <v>848</v>
      </c>
      <c r="S61" s="77">
        <v>7396</v>
      </c>
      <c r="T61" s="77">
        <v>7396</v>
      </c>
      <c r="U61" s="78">
        <v>7396</v>
      </c>
    </row>
    <row r="62" spans="1:21" s="50" customFormat="1" ht="9.9499999999999993" customHeight="1" thickBot="1" x14ac:dyDescent="0.3">
      <c r="A62" s="57"/>
      <c r="B62" s="58" t="s">
        <v>61</v>
      </c>
      <c r="C62" s="58"/>
      <c r="D62" s="59">
        <v>461</v>
      </c>
      <c r="E62" s="61">
        <v>1201</v>
      </c>
      <c r="F62" s="61">
        <v>32301</v>
      </c>
      <c r="G62" s="61">
        <v>1092</v>
      </c>
      <c r="H62" s="61">
        <v>129205</v>
      </c>
      <c r="I62" s="59">
        <v>734</v>
      </c>
      <c r="J62" s="62">
        <v>12</v>
      </c>
      <c r="K62" s="63">
        <v>12</v>
      </c>
      <c r="N62" s="70"/>
      <c r="O62" s="75" t="s">
        <v>78</v>
      </c>
      <c r="P62" s="75" t="s">
        <v>73</v>
      </c>
      <c r="Q62" s="76">
        <v>5.8000000000000003E-2</v>
      </c>
      <c r="R62" s="77">
        <v>1491</v>
      </c>
      <c r="S62" s="77">
        <v>7435</v>
      </c>
      <c r="T62" s="77">
        <v>7435</v>
      </c>
      <c r="U62" s="78">
        <v>7435</v>
      </c>
    </row>
    <row r="63" spans="1:21" s="50" customFormat="1" ht="9.9499999999999993" customHeight="1" thickBot="1" x14ac:dyDescent="0.3">
      <c r="A63" s="57"/>
      <c r="B63" s="58" t="s">
        <v>62</v>
      </c>
      <c r="C63" s="58" t="s">
        <v>57</v>
      </c>
      <c r="D63" s="61">
        <v>24808</v>
      </c>
      <c r="E63" s="61">
        <v>219356</v>
      </c>
      <c r="F63" s="61">
        <v>11025</v>
      </c>
      <c r="G63" s="61">
        <v>1308</v>
      </c>
      <c r="H63" s="61">
        <v>42489</v>
      </c>
      <c r="I63" s="61">
        <v>16269</v>
      </c>
      <c r="J63" s="62">
        <v>650.1</v>
      </c>
      <c r="K63" s="63">
        <v>70.5</v>
      </c>
      <c r="N63" s="70"/>
      <c r="O63" s="79"/>
      <c r="P63" s="75" t="s">
        <v>0</v>
      </c>
      <c r="Q63" s="76">
        <v>4.2329999999999997</v>
      </c>
      <c r="R63" s="77">
        <v>2869</v>
      </c>
      <c r="S63" s="76">
        <v>191</v>
      </c>
      <c r="T63" s="76">
        <v>191</v>
      </c>
      <c r="U63" s="82">
        <v>191</v>
      </c>
    </row>
    <row r="64" spans="1:21" s="50" customFormat="1" ht="9.9499999999999993" customHeight="1" thickBot="1" x14ac:dyDescent="0.3">
      <c r="A64" s="57"/>
      <c r="B64" s="58"/>
      <c r="C64" s="58" t="s">
        <v>59</v>
      </c>
      <c r="D64" s="59">
        <v>21</v>
      </c>
      <c r="E64" s="59">
        <v>310</v>
      </c>
      <c r="F64" s="59">
        <v>154</v>
      </c>
      <c r="G64" s="60">
        <v>7</v>
      </c>
      <c r="H64" s="59">
        <v>235</v>
      </c>
      <c r="I64" s="59">
        <v>34</v>
      </c>
      <c r="J64" s="62">
        <v>0.4</v>
      </c>
      <c r="K64" s="63">
        <v>0.1</v>
      </c>
      <c r="N64" s="70"/>
      <c r="O64" s="79"/>
      <c r="P64" s="75" t="s">
        <v>79</v>
      </c>
      <c r="Q64" s="80"/>
      <c r="R64" s="76">
        <v>1</v>
      </c>
      <c r="S64" s="76">
        <v>1</v>
      </c>
      <c r="T64" s="76">
        <v>1</v>
      </c>
      <c r="U64" s="82">
        <v>1</v>
      </c>
    </row>
    <row r="65" spans="1:21" s="50" customFormat="1" ht="9.9499999999999993" customHeight="1" thickBot="1" x14ac:dyDescent="0.3">
      <c r="A65" s="57"/>
      <c r="B65" s="58" t="s">
        <v>63</v>
      </c>
      <c r="C65" s="58" t="s">
        <v>57</v>
      </c>
      <c r="D65" s="61">
        <v>11115</v>
      </c>
      <c r="E65" s="61">
        <v>25109</v>
      </c>
      <c r="F65" s="61">
        <v>4901</v>
      </c>
      <c r="G65" s="59">
        <v>479</v>
      </c>
      <c r="H65" s="61">
        <v>21043</v>
      </c>
      <c r="I65" s="61">
        <v>7281</v>
      </c>
      <c r="J65" s="62">
        <v>121.3</v>
      </c>
      <c r="K65" s="63">
        <v>38.799999999999997</v>
      </c>
      <c r="N65" s="70"/>
      <c r="O65" s="79"/>
      <c r="P65" s="88" t="s">
        <v>41</v>
      </c>
      <c r="Q65" s="89">
        <v>4.8380000000000001</v>
      </c>
      <c r="R65" s="90">
        <v>6038</v>
      </c>
      <c r="S65" s="90">
        <v>21796</v>
      </c>
      <c r="T65" s="90">
        <v>21796</v>
      </c>
      <c r="U65" s="91">
        <v>21796</v>
      </c>
    </row>
    <row r="66" spans="1:21" s="50" customFormat="1" ht="9.9499999999999993" customHeight="1" thickBot="1" x14ac:dyDescent="0.3">
      <c r="A66" s="57"/>
      <c r="B66" s="58"/>
      <c r="C66" s="58" t="s">
        <v>59</v>
      </c>
      <c r="D66" s="61">
        <v>17369</v>
      </c>
      <c r="E66" s="61">
        <v>318297</v>
      </c>
      <c r="F66" s="61">
        <v>186879</v>
      </c>
      <c r="G66" s="61">
        <v>11647</v>
      </c>
      <c r="H66" s="61">
        <v>1599998</v>
      </c>
      <c r="I66" s="61">
        <v>27687</v>
      </c>
      <c r="J66" s="62">
        <v>1284.7</v>
      </c>
      <c r="K66" s="63">
        <v>1417.9</v>
      </c>
      <c r="N66" s="92">
        <v>1995</v>
      </c>
      <c r="O66" s="75" t="s">
        <v>71</v>
      </c>
      <c r="P66" s="75" t="s">
        <v>73</v>
      </c>
      <c r="Q66" s="76">
        <v>3.1E-2</v>
      </c>
      <c r="R66" s="76">
        <v>102</v>
      </c>
      <c r="S66" s="77">
        <v>1394</v>
      </c>
      <c r="T66" s="77">
        <v>1394</v>
      </c>
      <c r="U66" s="78">
        <v>1394</v>
      </c>
    </row>
    <row r="67" spans="1:21" s="50" customFormat="1" ht="9.9499999999999993" customHeight="1" thickBot="1" x14ac:dyDescent="0.3">
      <c r="A67" s="57"/>
      <c r="B67" s="58"/>
      <c r="C67" s="58" t="s">
        <v>64</v>
      </c>
      <c r="D67" s="58"/>
      <c r="E67" s="61">
        <v>1697</v>
      </c>
      <c r="F67" s="61">
        <v>1444</v>
      </c>
      <c r="G67" s="59">
        <v>83</v>
      </c>
      <c r="H67" s="61">
        <v>5551</v>
      </c>
      <c r="I67" s="59">
        <v>196</v>
      </c>
      <c r="J67" s="62">
        <v>5.2</v>
      </c>
      <c r="K67" s="83"/>
      <c r="N67" s="70"/>
      <c r="O67" s="75" t="s">
        <v>74</v>
      </c>
      <c r="P67" s="75" t="s">
        <v>0</v>
      </c>
      <c r="Q67" s="80"/>
      <c r="R67" s="80"/>
      <c r="S67" s="76">
        <v>811</v>
      </c>
      <c r="T67" s="76">
        <v>811</v>
      </c>
      <c r="U67" s="82">
        <v>811</v>
      </c>
    </row>
    <row r="68" spans="1:21" s="50" customFormat="1" ht="9.9499999999999993" customHeight="1" thickBot="1" x14ac:dyDescent="0.3">
      <c r="A68" s="93"/>
      <c r="B68" s="94"/>
      <c r="C68" s="94" t="s">
        <v>65</v>
      </c>
      <c r="D68" s="95">
        <v>64491</v>
      </c>
      <c r="E68" s="95">
        <v>627458</v>
      </c>
      <c r="F68" s="95">
        <v>301036</v>
      </c>
      <c r="G68" s="95">
        <v>16152</v>
      </c>
      <c r="H68" s="95">
        <v>1917292</v>
      </c>
      <c r="I68" s="95">
        <v>59743</v>
      </c>
      <c r="J68" s="96">
        <v>2178.8000000000002</v>
      </c>
      <c r="K68" s="97">
        <v>1579</v>
      </c>
      <c r="N68" s="98"/>
      <c r="O68" s="99" t="s">
        <v>76</v>
      </c>
      <c r="P68" s="99" t="s">
        <v>0</v>
      </c>
      <c r="Q68" s="100">
        <v>0.184</v>
      </c>
      <c r="R68" s="100">
        <v>139</v>
      </c>
      <c r="S68" s="100">
        <v>484</v>
      </c>
      <c r="T68" s="100">
        <v>484</v>
      </c>
      <c r="U68" s="101">
        <v>484</v>
      </c>
    </row>
    <row r="69" spans="1:21" s="50" customFormat="1" ht="12.75" customHeight="1" thickBot="1" x14ac:dyDescent="0.3">
      <c r="A69" s="87">
        <v>1995</v>
      </c>
      <c r="B69" s="58" t="s">
        <v>56</v>
      </c>
      <c r="C69" s="58" t="s">
        <v>57</v>
      </c>
      <c r="D69" s="61">
        <v>2913</v>
      </c>
      <c r="E69" s="61">
        <v>36041</v>
      </c>
      <c r="F69" s="61">
        <v>2259</v>
      </c>
      <c r="G69" s="59">
        <v>304</v>
      </c>
      <c r="H69" s="61">
        <v>7872</v>
      </c>
      <c r="I69" s="61">
        <v>2872</v>
      </c>
      <c r="J69" s="62">
        <v>69.599999999999994</v>
      </c>
      <c r="K69" s="63">
        <v>8.5</v>
      </c>
      <c r="N69" s="70"/>
      <c r="O69" s="75" t="s">
        <v>77</v>
      </c>
      <c r="P69" s="75" t="s">
        <v>73</v>
      </c>
      <c r="Q69" s="76">
        <v>0.26900000000000002</v>
      </c>
      <c r="R69" s="76">
        <v>890</v>
      </c>
      <c r="S69" s="77">
        <v>7424</v>
      </c>
      <c r="T69" s="77">
        <v>7424</v>
      </c>
      <c r="U69" s="78">
        <v>7424</v>
      </c>
    </row>
    <row r="70" spans="1:21" s="50" customFormat="1" ht="11.25" customHeight="1" thickBot="1" x14ac:dyDescent="0.3">
      <c r="A70" s="57"/>
      <c r="B70" s="58" t="s">
        <v>58</v>
      </c>
      <c r="C70" s="58" t="s">
        <v>59</v>
      </c>
      <c r="D70" s="59">
        <v>211</v>
      </c>
      <c r="E70" s="60">
        <v>86</v>
      </c>
      <c r="F70" s="61">
        <v>59060</v>
      </c>
      <c r="G70" s="59">
        <v>945</v>
      </c>
      <c r="H70" s="61">
        <v>59530</v>
      </c>
      <c r="I70" s="59">
        <v>407</v>
      </c>
      <c r="J70" s="62">
        <v>4.3</v>
      </c>
      <c r="K70" s="63">
        <v>4.3</v>
      </c>
      <c r="N70" s="70"/>
      <c r="O70" s="75" t="s">
        <v>78</v>
      </c>
      <c r="P70" s="75" t="s">
        <v>73</v>
      </c>
      <c r="Q70" s="76">
        <v>0.08</v>
      </c>
      <c r="R70" s="77">
        <v>2055</v>
      </c>
      <c r="S70" s="77">
        <v>8914</v>
      </c>
      <c r="T70" s="77">
        <v>8914</v>
      </c>
      <c r="U70" s="78">
        <v>8914</v>
      </c>
    </row>
    <row r="71" spans="1:21" s="50" customFormat="1" ht="9.9499999999999993" customHeight="1" thickBot="1" x14ac:dyDescent="0.3">
      <c r="A71" s="57"/>
      <c r="B71" s="58" t="s">
        <v>60</v>
      </c>
      <c r="C71" s="58" t="s">
        <v>57</v>
      </c>
      <c r="D71" s="61">
        <v>4172</v>
      </c>
      <c r="E71" s="61">
        <v>21855</v>
      </c>
      <c r="F71" s="61">
        <v>1692</v>
      </c>
      <c r="G71" s="59">
        <v>176</v>
      </c>
      <c r="H71" s="61">
        <v>15405</v>
      </c>
      <c r="I71" s="61">
        <v>4097</v>
      </c>
      <c r="J71" s="62">
        <v>17.399999999999999</v>
      </c>
      <c r="K71" s="63">
        <v>15</v>
      </c>
      <c r="N71" s="70"/>
      <c r="O71" s="79"/>
      <c r="P71" s="75" t="s">
        <v>0</v>
      </c>
      <c r="Q71" s="76">
        <v>3.923</v>
      </c>
      <c r="R71" s="77">
        <v>2474</v>
      </c>
      <c r="S71" s="76">
        <v>182</v>
      </c>
      <c r="T71" s="76">
        <v>182</v>
      </c>
      <c r="U71" s="82">
        <v>182</v>
      </c>
    </row>
    <row r="72" spans="1:21" s="50" customFormat="1" ht="11.25" customHeight="1" thickBot="1" x14ac:dyDescent="0.3">
      <c r="A72" s="57"/>
      <c r="B72" s="58"/>
      <c r="C72" s="58" t="s">
        <v>59</v>
      </c>
      <c r="D72" s="59">
        <v>249</v>
      </c>
      <c r="E72" s="61">
        <v>4276</v>
      </c>
      <c r="F72" s="61">
        <v>2109</v>
      </c>
      <c r="G72" s="59">
        <v>117</v>
      </c>
      <c r="H72" s="61">
        <v>31805</v>
      </c>
      <c r="I72" s="59">
        <v>410</v>
      </c>
      <c r="J72" s="62">
        <v>33.1</v>
      </c>
      <c r="K72" s="63">
        <v>23.7</v>
      </c>
      <c r="N72" s="70"/>
      <c r="O72" s="79"/>
      <c r="P72" s="75" t="s">
        <v>79</v>
      </c>
      <c r="Q72" s="80"/>
      <c r="R72" s="76">
        <v>2</v>
      </c>
      <c r="S72" s="76">
        <v>1</v>
      </c>
      <c r="T72" s="76">
        <v>1</v>
      </c>
      <c r="U72" s="82">
        <v>1</v>
      </c>
    </row>
    <row r="73" spans="1:21" s="50" customFormat="1" ht="9.9499999999999993" customHeight="1" thickBot="1" x14ac:dyDescent="0.3">
      <c r="A73" s="57"/>
      <c r="B73" s="58" t="s">
        <v>61</v>
      </c>
      <c r="C73" s="58"/>
      <c r="D73" s="59">
        <v>441</v>
      </c>
      <c r="E73" s="61">
        <v>1181</v>
      </c>
      <c r="F73" s="61">
        <v>31386</v>
      </c>
      <c r="G73" s="61">
        <v>1069</v>
      </c>
      <c r="H73" s="61">
        <v>126629</v>
      </c>
      <c r="I73" s="59">
        <v>720</v>
      </c>
      <c r="J73" s="62">
        <v>11.7</v>
      </c>
      <c r="K73" s="63">
        <v>11.7</v>
      </c>
      <c r="N73" s="70"/>
      <c r="O73" s="79"/>
      <c r="P73" s="88" t="s">
        <v>41</v>
      </c>
      <c r="Q73" s="89">
        <v>4.5579999999999998</v>
      </c>
      <c r="R73" s="90">
        <v>6270</v>
      </c>
      <c r="S73" s="90">
        <v>23129</v>
      </c>
      <c r="T73" s="90">
        <v>23129</v>
      </c>
      <c r="U73" s="91">
        <v>23129</v>
      </c>
    </row>
    <row r="74" spans="1:21" s="50" customFormat="1" ht="9.9499999999999993" customHeight="1" thickBot="1" x14ac:dyDescent="0.3">
      <c r="A74" s="57"/>
      <c r="B74" s="58" t="s">
        <v>62</v>
      </c>
      <c r="C74" s="58" t="s">
        <v>57</v>
      </c>
      <c r="D74" s="61">
        <v>16568</v>
      </c>
      <c r="E74" s="61">
        <v>216153</v>
      </c>
      <c r="F74" s="61">
        <v>11435</v>
      </c>
      <c r="G74" s="61">
        <v>1288</v>
      </c>
      <c r="H74" s="61">
        <v>43169</v>
      </c>
      <c r="I74" s="61">
        <v>16302</v>
      </c>
      <c r="J74" s="62">
        <v>656.4</v>
      </c>
      <c r="K74" s="63">
        <v>73.8</v>
      </c>
      <c r="N74" s="102">
        <v>1996</v>
      </c>
      <c r="O74" s="75" t="s">
        <v>71</v>
      </c>
      <c r="P74" s="75" t="s">
        <v>73</v>
      </c>
      <c r="Q74" s="76">
        <v>3.2000000000000001E-2</v>
      </c>
      <c r="R74" s="76">
        <v>105</v>
      </c>
      <c r="S74" s="77">
        <v>1429</v>
      </c>
      <c r="T74" s="77">
        <v>1429</v>
      </c>
      <c r="U74" s="78">
        <v>1429</v>
      </c>
    </row>
    <row r="75" spans="1:21" s="50" customFormat="1" ht="9.9499999999999993" customHeight="1" thickBot="1" x14ac:dyDescent="0.3">
      <c r="A75" s="57"/>
      <c r="B75" s="58"/>
      <c r="C75" s="58" t="s">
        <v>59</v>
      </c>
      <c r="D75" s="59">
        <v>22</v>
      </c>
      <c r="E75" s="59">
        <v>339</v>
      </c>
      <c r="F75" s="59">
        <v>167</v>
      </c>
      <c r="G75" s="60">
        <v>8</v>
      </c>
      <c r="H75" s="59">
        <v>256</v>
      </c>
      <c r="I75" s="59">
        <v>37</v>
      </c>
      <c r="J75" s="62">
        <v>0.4</v>
      </c>
      <c r="K75" s="63">
        <v>0.1</v>
      </c>
      <c r="N75" s="70"/>
      <c r="O75" s="75" t="s">
        <v>74</v>
      </c>
      <c r="P75" s="75" t="s">
        <v>0</v>
      </c>
      <c r="Q75" s="80"/>
      <c r="R75" s="80"/>
      <c r="S75" s="76">
        <v>900</v>
      </c>
      <c r="T75" s="76">
        <v>900</v>
      </c>
      <c r="U75" s="82">
        <v>900</v>
      </c>
    </row>
    <row r="76" spans="1:21" s="50" customFormat="1" ht="9.9499999999999993" customHeight="1" thickBot="1" x14ac:dyDescent="0.3">
      <c r="A76" s="57"/>
      <c r="B76" s="58" t="s">
        <v>63</v>
      </c>
      <c r="C76" s="58" t="s">
        <v>57</v>
      </c>
      <c r="D76" s="61">
        <v>9953</v>
      </c>
      <c r="E76" s="61">
        <v>34865</v>
      </c>
      <c r="F76" s="61">
        <v>6363</v>
      </c>
      <c r="G76" s="59">
        <v>577</v>
      </c>
      <c r="H76" s="61">
        <v>25911</v>
      </c>
      <c r="I76" s="61">
        <v>9781</v>
      </c>
      <c r="J76" s="62">
        <v>178.8</v>
      </c>
      <c r="K76" s="63">
        <v>53.4</v>
      </c>
      <c r="N76" s="70"/>
      <c r="O76" s="75" t="s">
        <v>75</v>
      </c>
      <c r="P76" s="75" t="s">
        <v>73</v>
      </c>
      <c r="Q76" s="76">
        <v>2.4E-2</v>
      </c>
      <c r="R76" s="76">
        <v>627</v>
      </c>
      <c r="S76" s="77">
        <v>3862</v>
      </c>
      <c r="T76" s="77">
        <v>3862</v>
      </c>
      <c r="U76" s="78">
        <v>3862</v>
      </c>
    </row>
    <row r="77" spans="1:21" s="50" customFormat="1" ht="9.9499999999999993" customHeight="1" thickBot="1" x14ac:dyDescent="0.3">
      <c r="A77" s="57"/>
      <c r="B77" s="58"/>
      <c r="C77" s="58" t="s">
        <v>59</v>
      </c>
      <c r="D77" s="61">
        <v>15740</v>
      </c>
      <c r="E77" s="61">
        <v>269857</v>
      </c>
      <c r="F77" s="61">
        <v>162515</v>
      </c>
      <c r="G77" s="61">
        <v>10293</v>
      </c>
      <c r="H77" s="61">
        <v>1369660</v>
      </c>
      <c r="I77" s="61">
        <v>25712</v>
      </c>
      <c r="J77" s="62">
        <v>1439</v>
      </c>
      <c r="K77" s="63">
        <v>1966.7</v>
      </c>
      <c r="N77" s="70"/>
      <c r="O77" s="79"/>
      <c r="P77" s="75" t="s">
        <v>0</v>
      </c>
      <c r="Q77" s="76">
        <v>4.4999999999999998E-2</v>
      </c>
      <c r="R77" s="76">
        <v>26</v>
      </c>
      <c r="S77" s="76">
        <v>1</v>
      </c>
      <c r="T77" s="76">
        <v>1</v>
      </c>
      <c r="U77" s="82">
        <v>1</v>
      </c>
    </row>
    <row r="78" spans="1:21" s="50" customFormat="1" ht="9.9499999999999993" customHeight="1" thickBot="1" x14ac:dyDescent="0.3">
      <c r="A78" s="57"/>
      <c r="B78" s="58"/>
      <c r="C78" s="58" t="s">
        <v>64</v>
      </c>
      <c r="D78" s="58"/>
      <c r="E78" s="61">
        <v>1818</v>
      </c>
      <c r="F78" s="61">
        <v>1541</v>
      </c>
      <c r="G78" s="59">
        <v>95</v>
      </c>
      <c r="H78" s="61">
        <v>6336</v>
      </c>
      <c r="I78" s="59">
        <v>224</v>
      </c>
      <c r="J78" s="62">
        <v>9</v>
      </c>
      <c r="K78" s="83"/>
      <c r="N78" s="70"/>
      <c r="O78" s="75" t="s">
        <v>76</v>
      </c>
      <c r="P78" s="75" t="s">
        <v>0</v>
      </c>
      <c r="Q78" s="76">
        <v>0.185</v>
      </c>
      <c r="R78" s="76">
        <v>140</v>
      </c>
      <c r="S78" s="76">
        <v>481</v>
      </c>
      <c r="T78" s="76">
        <v>481</v>
      </c>
      <c r="U78" s="82">
        <v>481</v>
      </c>
    </row>
    <row r="79" spans="1:21" s="50" customFormat="1" ht="9.9499999999999993" customHeight="1" thickBot="1" x14ac:dyDescent="0.3">
      <c r="A79" s="57"/>
      <c r="B79" s="58"/>
      <c r="C79" s="58" t="s">
        <v>65</v>
      </c>
      <c r="D79" s="84">
        <v>50269</v>
      </c>
      <c r="E79" s="84">
        <v>586471</v>
      </c>
      <c r="F79" s="84">
        <v>278528</v>
      </c>
      <c r="G79" s="84">
        <v>14871</v>
      </c>
      <c r="H79" s="84">
        <v>1686574</v>
      </c>
      <c r="I79" s="84">
        <v>60562</v>
      </c>
      <c r="J79" s="85">
        <v>2419.6999999999998</v>
      </c>
      <c r="K79" s="86">
        <v>2157.3000000000002</v>
      </c>
      <c r="N79" s="70"/>
      <c r="O79" s="75" t="s">
        <v>77</v>
      </c>
      <c r="P79" s="75" t="s">
        <v>73</v>
      </c>
      <c r="Q79" s="76">
        <v>0.29099999999999998</v>
      </c>
      <c r="R79" s="76">
        <v>962</v>
      </c>
      <c r="S79" s="77">
        <v>7389</v>
      </c>
      <c r="T79" s="77">
        <v>7389</v>
      </c>
      <c r="U79" s="78">
        <v>7389</v>
      </c>
    </row>
    <row r="80" spans="1:21" s="50" customFormat="1" ht="9.9499999999999993" customHeight="1" thickBot="1" x14ac:dyDescent="0.3">
      <c r="A80" s="87">
        <v>1996</v>
      </c>
      <c r="B80" s="58" t="s">
        <v>56</v>
      </c>
      <c r="C80" s="58" t="s">
        <v>57</v>
      </c>
      <c r="D80" s="61">
        <v>3051</v>
      </c>
      <c r="E80" s="61">
        <v>37239</v>
      </c>
      <c r="F80" s="61">
        <v>2410</v>
      </c>
      <c r="G80" s="59">
        <v>315</v>
      </c>
      <c r="H80" s="61">
        <v>8333</v>
      </c>
      <c r="I80" s="61">
        <v>3010</v>
      </c>
      <c r="J80" s="62">
        <v>66.599999999999994</v>
      </c>
      <c r="K80" s="63">
        <v>8.8000000000000007</v>
      </c>
      <c r="N80" s="70"/>
      <c r="O80" s="75" t="s">
        <v>78</v>
      </c>
      <c r="P80" s="75" t="s">
        <v>73</v>
      </c>
      <c r="Q80" s="76">
        <v>8.7999999999999995E-2</v>
      </c>
      <c r="R80" s="77">
        <v>2265</v>
      </c>
      <c r="S80" s="77">
        <v>9041</v>
      </c>
      <c r="T80" s="77">
        <v>9041</v>
      </c>
      <c r="U80" s="78">
        <v>9041</v>
      </c>
    </row>
    <row r="81" spans="1:21" s="50" customFormat="1" ht="9.9499999999999993" customHeight="1" thickBot="1" x14ac:dyDescent="0.3">
      <c r="A81" s="57"/>
      <c r="B81" s="58" t="s">
        <v>58</v>
      </c>
      <c r="C81" s="58" t="s">
        <v>59</v>
      </c>
      <c r="D81" s="59">
        <v>196</v>
      </c>
      <c r="E81" s="60">
        <v>96</v>
      </c>
      <c r="F81" s="61">
        <v>65546</v>
      </c>
      <c r="G81" s="61">
        <v>1048</v>
      </c>
      <c r="H81" s="61">
        <v>66068</v>
      </c>
      <c r="I81" s="59">
        <v>452</v>
      </c>
      <c r="J81" s="62">
        <v>4.8</v>
      </c>
      <c r="K81" s="63">
        <v>4.8</v>
      </c>
      <c r="N81" s="70"/>
      <c r="O81" s="79"/>
      <c r="P81" s="75" t="s">
        <v>0</v>
      </c>
      <c r="Q81" s="76">
        <v>4.1769999999999996</v>
      </c>
      <c r="R81" s="77">
        <v>2445</v>
      </c>
      <c r="S81" s="76">
        <v>204</v>
      </c>
      <c r="T81" s="76">
        <v>204</v>
      </c>
      <c r="U81" s="82">
        <v>204</v>
      </c>
    </row>
    <row r="82" spans="1:21" s="50" customFormat="1" ht="9.9499999999999993" customHeight="1" thickBot="1" x14ac:dyDescent="0.3">
      <c r="A82" s="57"/>
      <c r="B82" s="58" t="s">
        <v>60</v>
      </c>
      <c r="C82" s="58" t="s">
        <v>57</v>
      </c>
      <c r="D82" s="61">
        <v>4512</v>
      </c>
      <c r="E82" s="61">
        <v>23322</v>
      </c>
      <c r="F82" s="61">
        <v>1925</v>
      </c>
      <c r="G82" s="59">
        <v>183</v>
      </c>
      <c r="H82" s="61">
        <v>15595</v>
      </c>
      <c r="I82" s="61">
        <v>4431</v>
      </c>
      <c r="J82" s="62">
        <v>26</v>
      </c>
      <c r="K82" s="63">
        <v>16.3</v>
      </c>
      <c r="N82" s="70"/>
      <c r="O82" s="79"/>
      <c r="P82" s="75" t="s">
        <v>79</v>
      </c>
      <c r="Q82" s="80"/>
      <c r="R82" s="76">
        <v>2</v>
      </c>
      <c r="S82" s="76">
        <v>2</v>
      </c>
      <c r="T82" s="76">
        <v>2</v>
      </c>
      <c r="U82" s="82">
        <v>2</v>
      </c>
    </row>
    <row r="83" spans="1:21" s="50" customFormat="1" ht="9.9499999999999993" customHeight="1" thickBot="1" x14ac:dyDescent="0.3">
      <c r="A83" s="57"/>
      <c r="B83" s="58"/>
      <c r="C83" s="58" t="s">
        <v>59</v>
      </c>
      <c r="D83" s="59">
        <v>203</v>
      </c>
      <c r="E83" s="61">
        <v>3659</v>
      </c>
      <c r="F83" s="61">
        <v>1924</v>
      </c>
      <c r="G83" s="59">
        <v>101</v>
      </c>
      <c r="H83" s="61">
        <v>28442</v>
      </c>
      <c r="I83" s="59">
        <v>398</v>
      </c>
      <c r="J83" s="62">
        <v>51.4</v>
      </c>
      <c r="K83" s="63">
        <v>34.299999999999997</v>
      </c>
      <c r="N83" s="70"/>
      <c r="O83" s="79"/>
      <c r="P83" s="88" t="s">
        <v>41</v>
      </c>
      <c r="Q83" s="89">
        <v>4.843</v>
      </c>
      <c r="R83" s="90">
        <v>6570</v>
      </c>
      <c r="S83" s="90">
        <v>23308</v>
      </c>
      <c r="T83" s="90">
        <v>23308</v>
      </c>
      <c r="U83" s="91">
        <v>23308</v>
      </c>
    </row>
    <row r="84" spans="1:21" s="50" customFormat="1" ht="9.9499999999999993" customHeight="1" x14ac:dyDescent="0.25">
      <c r="A84" s="57"/>
      <c r="B84" s="58" t="s">
        <v>61</v>
      </c>
      <c r="C84" s="58"/>
      <c r="D84" s="59">
        <v>370</v>
      </c>
      <c r="E84" s="61">
        <v>1150</v>
      </c>
      <c r="F84" s="61">
        <v>31618</v>
      </c>
      <c r="G84" s="61">
        <v>1071</v>
      </c>
      <c r="H84" s="61">
        <v>126264</v>
      </c>
      <c r="I84" s="59">
        <v>721</v>
      </c>
      <c r="J84" s="62">
        <v>11.7</v>
      </c>
      <c r="K84" s="63">
        <v>11.7</v>
      </c>
      <c r="N84" s="103"/>
      <c r="O84" s="104"/>
      <c r="P84" s="105" t="s">
        <v>91</v>
      </c>
      <c r="Q84" s="305"/>
      <c r="R84" s="305"/>
      <c r="S84" s="106"/>
      <c r="T84" s="106"/>
      <c r="U84" s="107"/>
    </row>
    <row r="85" spans="1:21" s="50" customFormat="1" ht="9.9499999999999993" customHeight="1" thickBot="1" x14ac:dyDescent="0.3">
      <c r="A85" s="57"/>
      <c r="B85" s="58" t="s">
        <v>62</v>
      </c>
      <c r="C85" s="58" t="s">
        <v>57</v>
      </c>
      <c r="D85" s="61">
        <v>17195</v>
      </c>
      <c r="E85" s="61">
        <v>214932</v>
      </c>
      <c r="F85" s="61">
        <v>11755</v>
      </c>
      <c r="G85" s="61">
        <v>1318</v>
      </c>
      <c r="H85" s="61">
        <v>43308</v>
      </c>
      <c r="I85" s="61">
        <v>16922</v>
      </c>
      <c r="J85" s="62">
        <v>630.1</v>
      </c>
      <c r="K85" s="63">
        <v>79.900000000000006</v>
      </c>
      <c r="N85" s="102">
        <v>1997</v>
      </c>
      <c r="O85" s="75" t="s">
        <v>71</v>
      </c>
      <c r="P85" s="75" t="s">
        <v>92</v>
      </c>
      <c r="Q85" s="306"/>
      <c r="R85" s="306"/>
      <c r="S85" s="76">
        <v>0</v>
      </c>
      <c r="T85" s="76">
        <v>0</v>
      </c>
      <c r="U85" s="82">
        <v>0</v>
      </c>
    </row>
    <row r="86" spans="1:21" s="50" customFormat="1" ht="9.9499999999999993" customHeight="1" thickBot="1" x14ac:dyDescent="0.3">
      <c r="A86" s="57"/>
      <c r="B86" s="58"/>
      <c r="C86" s="58" t="s">
        <v>59</v>
      </c>
      <c r="D86" s="59">
        <v>22</v>
      </c>
      <c r="E86" s="59">
        <v>391</v>
      </c>
      <c r="F86" s="59">
        <v>200</v>
      </c>
      <c r="G86" s="60">
        <v>9</v>
      </c>
      <c r="H86" s="59">
        <v>299</v>
      </c>
      <c r="I86" s="59">
        <v>43</v>
      </c>
      <c r="J86" s="62">
        <v>0.5</v>
      </c>
      <c r="K86" s="63">
        <v>0.2</v>
      </c>
      <c r="N86" s="70"/>
      <c r="O86" s="79"/>
      <c r="P86" s="75" t="s">
        <v>73</v>
      </c>
      <c r="Q86" s="76">
        <v>3.3000000000000002E-2</v>
      </c>
      <c r="R86" s="76">
        <v>108</v>
      </c>
      <c r="S86" s="77">
        <v>1395</v>
      </c>
      <c r="T86" s="77">
        <v>1395</v>
      </c>
      <c r="U86" s="78">
        <v>1395</v>
      </c>
    </row>
    <row r="87" spans="1:21" s="50" customFormat="1" ht="9.9499999999999993" customHeight="1" thickBot="1" x14ac:dyDescent="0.3">
      <c r="A87" s="57"/>
      <c r="B87" s="58" t="s">
        <v>63</v>
      </c>
      <c r="C87" s="58" t="s">
        <v>57</v>
      </c>
      <c r="D87" s="61">
        <v>11014</v>
      </c>
      <c r="E87" s="61">
        <v>39269</v>
      </c>
      <c r="F87" s="61">
        <v>7281</v>
      </c>
      <c r="G87" s="59">
        <v>615</v>
      </c>
      <c r="H87" s="61">
        <v>27741</v>
      </c>
      <c r="I87" s="61">
        <v>10823</v>
      </c>
      <c r="J87" s="62">
        <v>195</v>
      </c>
      <c r="K87" s="63">
        <v>58.9</v>
      </c>
      <c r="N87" s="70"/>
      <c r="O87" s="75" t="s">
        <v>74</v>
      </c>
      <c r="P87" s="75" t="s">
        <v>0</v>
      </c>
      <c r="Q87" s="80"/>
      <c r="R87" s="80"/>
      <c r="S87" s="76">
        <v>929</v>
      </c>
      <c r="T87" s="76">
        <v>929</v>
      </c>
      <c r="U87" s="82">
        <v>929</v>
      </c>
    </row>
    <row r="88" spans="1:21" s="50" customFormat="1" ht="9.9499999999999993" customHeight="1" thickBot="1" x14ac:dyDescent="0.3">
      <c r="A88" s="57"/>
      <c r="B88" s="58"/>
      <c r="C88" s="58" t="s">
        <v>59</v>
      </c>
      <c r="D88" s="61">
        <v>14086</v>
      </c>
      <c r="E88" s="61">
        <v>264893</v>
      </c>
      <c r="F88" s="61">
        <v>166144</v>
      </c>
      <c r="G88" s="61">
        <v>10337</v>
      </c>
      <c r="H88" s="61">
        <v>1393244</v>
      </c>
      <c r="I88" s="61">
        <v>27462</v>
      </c>
      <c r="J88" s="62">
        <v>1843.1</v>
      </c>
      <c r="K88" s="63">
        <v>2772.2</v>
      </c>
      <c r="N88" s="70"/>
      <c r="O88" s="75" t="s">
        <v>75</v>
      </c>
      <c r="P88" s="75" t="s">
        <v>73</v>
      </c>
      <c r="Q88" s="76">
        <v>2.5999999999999999E-2</v>
      </c>
      <c r="R88" s="76">
        <v>662</v>
      </c>
      <c r="S88" s="77">
        <v>3640</v>
      </c>
      <c r="T88" s="77">
        <v>3640</v>
      </c>
      <c r="U88" s="78">
        <v>3640</v>
      </c>
    </row>
    <row r="89" spans="1:21" s="50" customFormat="1" ht="9.9499999999999993" customHeight="1" thickBot="1" x14ac:dyDescent="0.3">
      <c r="A89" s="57"/>
      <c r="B89" s="58"/>
      <c r="C89" s="58" t="s">
        <v>64</v>
      </c>
      <c r="D89" s="58"/>
      <c r="E89" s="61">
        <v>1741</v>
      </c>
      <c r="F89" s="61">
        <v>1502</v>
      </c>
      <c r="G89" s="59">
        <v>97</v>
      </c>
      <c r="H89" s="61">
        <v>6688</v>
      </c>
      <c r="I89" s="59">
        <v>230</v>
      </c>
      <c r="J89" s="62">
        <v>12.3</v>
      </c>
      <c r="K89" s="83"/>
      <c r="N89" s="70"/>
      <c r="O89" s="79"/>
      <c r="P89" s="75" t="s">
        <v>0</v>
      </c>
      <c r="Q89" s="76">
        <v>3.9E-2</v>
      </c>
      <c r="R89" s="76">
        <v>21</v>
      </c>
      <c r="S89" s="76">
        <v>1</v>
      </c>
      <c r="T89" s="76">
        <v>1</v>
      </c>
      <c r="U89" s="82">
        <v>1</v>
      </c>
    </row>
    <row r="90" spans="1:21" s="50" customFormat="1" ht="9.9499999999999993" customHeight="1" thickBot="1" x14ac:dyDescent="0.3">
      <c r="A90" s="57"/>
      <c r="B90" s="58"/>
      <c r="C90" s="58" t="s">
        <v>65</v>
      </c>
      <c r="D90" s="84">
        <v>50649</v>
      </c>
      <c r="E90" s="84">
        <v>586690</v>
      </c>
      <c r="F90" s="84">
        <v>290305</v>
      </c>
      <c r="G90" s="84">
        <v>15095</v>
      </c>
      <c r="H90" s="84">
        <v>1715982</v>
      </c>
      <c r="I90" s="84">
        <v>64492</v>
      </c>
      <c r="J90" s="85">
        <v>2841.5</v>
      </c>
      <c r="K90" s="86">
        <v>2987</v>
      </c>
      <c r="N90" s="70"/>
      <c r="O90" s="75" t="s">
        <v>76</v>
      </c>
      <c r="P90" s="75" t="s">
        <v>0</v>
      </c>
      <c r="Q90" s="76">
        <v>0.18099999999999999</v>
      </c>
      <c r="R90" s="76">
        <v>137</v>
      </c>
      <c r="S90" s="76">
        <v>466</v>
      </c>
      <c r="T90" s="76">
        <v>466</v>
      </c>
      <c r="U90" s="82">
        <v>466</v>
      </c>
    </row>
    <row r="91" spans="1:21" s="50" customFormat="1" ht="9.9499999999999993" customHeight="1" thickBot="1" x14ac:dyDescent="0.3">
      <c r="A91" s="87">
        <v>1997</v>
      </c>
      <c r="B91" s="58" t="s">
        <v>56</v>
      </c>
      <c r="C91" s="58" t="s">
        <v>66</v>
      </c>
      <c r="D91" s="58"/>
      <c r="E91" s="60">
        <v>63</v>
      </c>
      <c r="F91" s="60">
        <v>1</v>
      </c>
      <c r="G91" s="59">
        <v>23</v>
      </c>
      <c r="H91" s="60">
        <v>22</v>
      </c>
      <c r="I91" s="60">
        <v>6</v>
      </c>
      <c r="J91" s="62">
        <v>0.4</v>
      </c>
      <c r="K91" s="83"/>
      <c r="N91" s="70"/>
      <c r="O91" s="75" t="s">
        <v>77</v>
      </c>
      <c r="P91" s="75" t="s">
        <v>73</v>
      </c>
      <c r="Q91" s="76">
        <v>0.26</v>
      </c>
      <c r="R91" s="76">
        <v>860</v>
      </c>
      <c r="S91" s="77">
        <v>6363</v>
      </c>
      <c r="T91" s="77">
        <v>6363</v>
      </c>
      <c r="U91" s="78">
        <v>6363</v>
      </c>
    </row>
    <row r="92" spans="1:21" s="50" customFormat="1" ht="9.9499999999999993" customHeight="1" thickBot="1" x14ac:dyDescent="0.3">
      <c r="A92" s="57"/>
      <c r="B92" s="58"/>
      <c r="C92" s="58" t="s">
        <v>57</v>
      </c>
      <c r="D92" s="59">
        <v>783</v>
      </c>
      <c r="E92" s="61">
        <v>37659</v>
      </c>
      <c r="F92" s="61">
        <v>2436</v>
      </c>
      <c r="G92" s="59">
        <v>317</v>
      </c>
      <c r="H92" s="61">
        <v>8489</v>
      </c>
      <c r="I92" s="61">
        <v>3089</v>
      </c>
      <c r="J92" s="62">
        <v>61.6</v>
      </c>
      <c r="K92" s="63">
        <v>9</v>
      </c>
      <c r="N92" s="70"/>
      <c r="O92" s="75" t="s">
        <v>78</v>
      </c>
      <c r="P92" s="75" t="s">
        <v>73</v>
      </c>
      <c r="Q92" s="76">
        <v>0.108</v>
      </c>
      <c r="R92" s="77">
        <v>2761</v>
      </c>
      <c r="S92" s="77">
        <v>9251</v>
      </c>
      <c r="T92" s="77">
        <v>9251</v>
      </c>
      <c r="U92" s="78">
        <v>9251</v>
      </c>
    </row>
    <row r="93" spans="1:21" s="50" customFormat="1" ht="9.9499999999999993" customHeight="1" thickBot="1" x14ac:dyDescent="0.3">
      <c r="A93" s="57"/>
      <c r="B93" s="58" t="s">
        <v>58</v>
      </c>
      <c r="C93" s="58" t="s">
        <v>59</v>
      </c>
      <c r="D93" s="59">
        <v>193</v>
      </c>
      <c r="E93" s="60">
        <v>99</v>
      </c>
      <c r="F93" s="61">
        <v>67655</v>
      </c>
      <c r="G93" s="61">
        <v>1082</v>
      </c>
      <c r="H93" s="61">
        <v>68194</v>
      </c>
      <c r="I93" s="59">
        <v>467</v>
      </c>
      <c r="J93" s="62">
        <v>4.9000000000000004</v>
      </c>
      <c r="K93" s="63">
        <v>4.9000000000000004</v>
      </c>
      <c r="N93" s="70"/>
      <c r="O93" s="79"/>
      <c r="P93" s="75" t="s">
        <v>0</v>
      </c>
      <c r="Q93" s="76">
        <v>4.149</v>
      </c>
      <c r="R93" s="77">
        <v>2236</v>
      </c>
      <c r="S93" s="76">
        <v>214</v>
      </c>
      <c r="T93" s="76">
        <v>214</v>
      </c>
      <c r="U93" s="82">
        <v>214</v>
      </c>
    </row>
    <row r="94" spans="1:21" s="50" customFormat="1" ht="9.9499999999999993" customHeight="1" thickBot="1" x14ac:dyDescent="0.3">
      <c r="A94" s="57"/>
      <c r="B94" s="58" t="s">
        <v>60</v>
      </c>
      <c r="C94" s="58" t="s">
        <v>57</v>
      </c>
      <c r="D94" s="61">
        <v>1181</v>
      </c>
      <c r="E94" s="61">
        <v>23945</v>
      </c>
      <c r="F94" s="61">
        <v>2068</v>
      </c>
      <c r="G94" s="59">
        <v>175</v>
      </c>
      <c r="H94" s="61">
        <v>15198</v>
      </c>
      <c r="I94" s="61">
        <v>4637</v>
      </c>
      <c r="J94" s="62">
        <v>38.299999999999997</v>
      </c>
      <c r="K94" s="63">
        <v>17.2</v>
      </c>
      <c r="N94" s="70"/>
      <c r="O94" s="79"/>
      <c r="P94" s="75" t="s">
        <v>79</v>
      </c>
      <c r="Q94" s="80"/>
      <c r="R94" s="76">
        <v>2</v>
      </c>
      <c r="S94" s="76">
        <v>2</v>
      </c>
      <c r="T94" s="76">
        <v>2</v>
      </c>
      <c r="U94" s="82">
        <v>2</v>
      </c>
    </row>
    <row r="95" spans="1:21" s="50" customFormat="1" ht="9.9499999999999993" customHeight="1" thickBot="1" x14ac:dyDescent="0.3">
      <c r="A95" s="57"/>
      <c r="B95" s="58"/>
      <c r="C95" s="58" t="s">
        <v>59</v>
      </c>
      <c r="D95" s="59">
        <v>169</v>
      </c>
      <c r="E95" s="61">
        <v>3029</v>
      </c>
      <c r="F95" s="61">
        <v>1567</v>
      </c>
      <c r="G95" s="59">
        <v>83</v>
      </c>
      <c r="H95" s="61">
        <v>23059</v>
      </c>
      <c r="I95" s="59">
        <v>348</v>
      </c>
      <c r="J95" s="62">
        <v>55</v>
      </c>
      <c r="K95" s="63">
        <v>35</v>
      </c>
      <c r="N95" s="70"/>
      <c r="O95" s="79"/>
      <c r="P95" s="88" t="s">
        <v>41</v>
      </c>
      <c r="Q95" s="89">
        <v>4.7960000000000003</v>
      </c>
      <c r="R95" s="90">
        <v>6786</v>
      </c>
      <c r="S95" s="90">
        <v>22261</v>
      </c>
      <c r="T95" s="90">
        <v>22261</v>
      </c>
      <c r="U95" s="91">
        <v>22261</v>
      </c>
    </row>
    <row r="96" spans="1:21" s="50" customFormat="1" ht="9.9499999999999993" customHeight="1" x14ac:dyDescent="0.25">
      <c r="A96" s="57"/>
      <c r="B96" s="58" t="s">
        <v>61</v>
      </c>
      <c r="C96" s="58"/>
      <c r="D96" s="59">
        <v>346</v>
      </c>
      <c r="E96" s="61">
        <v>1160</v>
      </c>
      <c r="F96" s="61">
        <v>30360</v>
      </c>
      <c r="G96" s="61">
        <v>1049</v>
      </c>
      <c r="H96" s="61">
        <v>124223</v>
      </c>
      <c r="I96" s="59">
        <v>708</v>
      </c>
      <c r="J96" s="62">
        <v>11.5</v>
      </c>
      <c r="K96" s="63">
        <v>11.5</v>
      </c>
      <c r="N96" s="103"/>
      <c r="O96" s="104"/>
      <c r="P96" s="307" t="s">
        <v>72</v>
      </c>
      <c r="Q96" s="305"/>
      <c r="R96" s="305"/>
      <c r="S96" s="106"/>
      <c r="T96" s="106"/>
      <c r="U96" s="107"/>
    </row>
    <row r="97" spans="1:21" s="50" customFormat="1" ht="9.9499999999999993" customHeight="1" thickBot="1" x14ac:dyDescent="0.3">
      <c r="A97" s="57"/>
      <c r="B97" s="58" t="s">
        <v>62</v>
      </c>
      <c r="C97" s="58" t="s">
        <v>57</v>
      </c>
      <c r="D97" s="61">
        <v>3918</v>
      </c>
      <c r="E97" s="61">
        <v>190909</v>
      </c>
      <c r="F97" s="61">
        <v>9940</v>
      </c>
      <c r="G97" s="61">
        <v>1221</v>
      </c>
      <c r="H97" s="61">
        <v>37361</v>
      </c>
      <c r="I97" s="61">
        <v>15424</v>
      </c>
      <c r="J97" s="62">
        <v>529.6</v>
      </c>
      <c r="K97" s="63">
        <v>71.400000000000006</v>
      </c>
      <c r="N97" s="102">
        <v>1998</v>
      </c>
      <c r="O97" s="75" t="s">
        <v>71</v>
      </c>
      <c r="P97" s="308"/>
      <c r="Q97" s="306"/>
      <c r="R97" s="306"/>
      <c r="S97" s="76">
        <v>0</v>
      </c>
      <c r="T97" s="76">
        <v>0</v>
      </c>
      <c r="U97" s="82">
        <v>0</v>
      </c>
    </row>
    <row r="98" spans="1:21" s="50" customFormat="1" ht="9.9499999999999993" customHeight="1" thickBot="1" x14ac:dyDescent="0.3">
      <c r="A98" s="57"/>
      <c r="B98" s="58"/>
      <c r="C98" s="58" t="s">
        <v>59</v>
      </c>
      <c r="D98" s="59">
        <v>21</v>
      </c>
      <c r="E98" s="59">
        <v>392</v>
      </c>
      <c r="F98" s="59">
        <v>210</v>
      </c>
      <c r="G98" s="60">
        <v>9</v>
      </c>
      <c r="H98" s="59">
        <v>307</v>
      </c>
      <c r="I98" s="59">
        <v>44</v>
      </c>
      <c r="J98" s="62">
        <v>0.5</v>
      </c>
      <c r="K98" s="63">
        <v>0.2</v>
      </c>
      <c r="N98" s="70"/>
      <c r="O98" s="79"/>
      <c r="P98" s="75" t="s">
        <v>73</v>
      </c>
      <c r="Q98" s="76">
        <v>3.5999999999999997E-2</v>
      </c>
      <c r="R98" s="76">
        <v>119</v>
      </c>
      <c r="S98" s="77">
        <v>1412</v>
      </c>
      <c r="T98" s="77">
        <v>1412</v>
      </c>
      <c r="U98" s="78">
        <v>1412</v>
      </c>
    </row>
    <row r="99" spans="1:21" s="50" customFormat="1" ht="9.9499999999999993" customHeight="1" thickBot="1" x14ac:dyDescent="0.3">
      <c r="A99" s="57"/>
      <c r="B99" s="58" t="s">
        <v>63</v>
      </c>
      <c r="C99" s="58" t="s">
        <v>57</v>
      </c>
      <c r="D99" s="61">
        <v>3329</v>
      </c>
      <c r="E99" s="61">
        <v>48474</v>
      </c>
      <c r="F99" s="61">
        <v>7675</v>
      </c>
      <c r="G99" s="59">
        <v>653</v>
      </c>
      <c r="H99" s="61">
        <v>29967</v>
      </c>
      <c r="I99" s="61">
        <v>13086</v>
      </c>
      <c r="J99" s="62">
        <v>269.3</v>
      </c>
      <c r="K99" s="63">
        <v>71.7</v>
      </c>
      <c r="N99" s="70"/>
      <c r="O99" s="75" t="s">
        <v>74</v>
      </c>
      <c r="P99" s="75" t="s">
        <v>0</v>
      </c>
      <c r="Q99" s="80"/>
      <c r="R99" s="80"/>
      <c r="S99" s="77">
        <v>1108</v>
      </c>
      <c r="T99" s="77">
        <v>1108</v>
      </c>
      <c r="U99" s="78">
        <v>1108</v>
      </c>
    </row>
    <row r="100" spans="1:21" s="50" customFormat="1" ht="9.9499999999999993" customHeight="1" thickBot="1" x14ac:dyDescent="0.3">
      <c r="A100" s="57"/>
      <c r="B100" s="58"/>
      <c r="C100" s="58" t="s">
        <v>59</v>
      </c>
      <c r="D100" s="61">
        <v>13263</v>
      </c>
      <c r="E100" s="61">
        <v>239987</v>
      </c>
      <c r="F100" s="61">
        <v>148374</v>
      </c>
      <c r="G100" s="61">
        <v>9575</v>
      </c>
      <c r="H100" s="61">
        <v>1227146</v>
      </c>
      <c r="I100" s="61">
        <v>27121</v>
      </c>
      <c r="J100" s="62">
        <v>2137.6</v>
      </c>
      <c r="K100" s="63">
        <v>3585.2</v>
      </c>
      <c r="N100" s="70"/>
      <c r="O100" s="75" t="s">
        <v>75</v>
      </c>
      <c r="P100" s="75" t="s">
        <v>73</v>
      </c>
      <c r="Q100" s="76">
        <v>2.9000000000000001E-2</v>
      </c>
      <c r="R100" s="76">
        <v>739</v>
      </c>
      <c r="S100" s="77">
        <v>3669</v>
      </c>
      <c r="T100" s="77">
        <v>3669</v>
      </c>
      <c r="U100" s="78">
        <v>3669</v>
      </c>
    </row>
    <row r="101" spans="1:21" s="50" customFormat="1" ht="9.9499999999999993" customHeight="1" thickBot="1" x14ac:dyDescent="0.3">
      <c r="A101" s="57"/>
      <c r="B101" s="58"/>
      <c r="C101" s="58" t="s">
        <v>64</v>
      </c>
      <c r="D101" s="58"/>
      <c r="E101" s="61">
        <v>1683</v>
      </c>
      <c r="F101" s="61">
        <v>1425</v>
      </c>
      <c r="G101" s="59">
        <v>96</v>
      </c>
      <c r="H101" s="61">
        <v>6875</v>
      </c>
      <c r="I101" s="59">
        <v>242</v>
      </c>
      <c r="J101" s="62">
        <v>15</v>
      </c>
      <c r="K101" s="83"/>
      <c r="N101" s="70"/>
      <c r="O101" s="79"/>
      <c r="P101" s="75" t="s">
        <v>0</v>
      </c>
      <c r="Q101" s="76">
        <v>3.6999999999999998E-2</v>
      </c>
      <c r="R101" s="76">
        <v>20</v>
      </c>
      <c r="S101" s="76">
        <v>1</v>
      </c>
      <c r="T101" s="76">
        <v>1</v>
      </c>
      <c r="U101" s="82">
        <v>1</v>
      </c>
    </row>
    <row r="102" spans="1:21" s="50" customFormat="1" ht="9.9499999999999993" customHeight="1" thickBot="1" x14ac:dyDescent="0.3">
      <c r="A102" s="57"/>
      <c r="B102" s="58"/>
      <c r="C102" s="58" t="s">
        <v>65</v>
      </c>
      <c r="D102" s="84">
        <v>23202</v>
      </c>
      <c r="E102" s="84">
        <v>547399</v>
      </c>
      <c r="F102" s="84">
        <v>271711</v>
      </c>
      <c r="G102" s="84">
        <v>14282</v>
      </c>
      <c r="H102" s="84">
        <v>1540841</v>
      </c>
      <c r="I102" s="84">
        <v>65170</v>
      </c>
      <c r="J102" s="85">
        <v>3123.8</v>
      </c>
      <c r="K102" s="86">
        <v>3806.2</v>
      </c>
      <c r="N102" s="70"/>
      <c r="O102" s="75" t="s">
        <v>76</v>
      </c>
      <c r="P102" s="75" t="s">
        <v>0</v>
      </c>
      <c r="Q102" s="76">
        <v>0.191</v>
      </c>
      <c r="R102" s="76">
        <v>144</v>
      </c>
      <c r="S102" s="76">
        <v>484</v>
      </c>
      <c r="T102" s="76">
        <v>484</v>
      </c>
      <c r="U102" s="82">
        <v>484</v>
      </c>
    </row>
    <row r="103" spans="1:21" s="50" customFormat="1" ht="9.9499999999999993" customHeight="1" thickBot="1" x14ac:dyDescent="0.3">
      <c r="A103" s="87">
        <v>1998</v>
      </c>
      <c r="B103" s="58" t="s">
        <v>56</v>
      </c>
      <c r="C103" s="58" t="s">
        <v>66</v>
      </c>
      <c r="D103" s="58"/>
      <c r="E103" s="59">
        <v>129</v>
      </c>
      <c r="F103" s="60">
        <v>2</v>
      </c>
      <c r="G103" s="59">
        <v>45</v>
      </c>
      <c r="H103" s="60">
        <v>42</v>
      </c>
      <c r="I103" s="59">
        <v>12</v>
      </c>
      <c r="J103" s="62">
        <v>0.8</v>
      </c>
      <c r="K103" s="83"/>
      <c r="N103" s="70"/>
      <c r="O103" s="75" t="s">
        <v>77</v>
      </c>
      <c r="P103" s="75" t="s">
        <v>73</v>
      </c>
      <c r="Q103" s="76">
        <v>0.28000000000000003</v>
      </c>
      <c r="R103" s="76">
        <v>925</v>
      </c>
      <c r="S103" s="77">
        <v>6237</v>
      </c>
      <c r="T103" s="77">
        <v>6237</v>
      </c>
      <c r="U103" s="78">
        <v>6237</v>
      </c>
    </row>
    <row r="104" spans="1:21" s="50" customFormat="1" ht="9.9499999999999993" customHeight="1" thickBot="1" x14ac:dyDescent="0.3">
      <c r="A104" s="57"/>
      <c r="B104" s="58"/>
      <c r="C104" s="58" t="s">
        <v>57</v>
      </c>
      <c r="D104" s="59">
        <v>864</v>
      </c>
      <c r="E104" s="61">
        <v>40762</v>
      </c>
      <c r="F104" s="61">
        <v>2465</v>
      </c>
      <c r="G104" s="59">
        <v>344</v>
      </c>
      <c r="H104" s="61">
        <v>8952</v>
      </c>
      <c r="I104" s="61">
        <v>3409</v>
      </c>
      <c r="J104" s="62">
        <v>60.9</v>
      </c>
      <c r="K104" s="63">
        <v>9.9</v>
      </c>
      <c r="N104" s="70"/>
      <c r="O104" s="75" t="s">
        <v>78</v>
      </c>
      <c r="P104" s="75" t="s">
        <v>73</v>
      </c>
      <c r="Q104" s="76">
        <v>0.14299999999999999</v>
      </c>
      <c r="R104" s="77">
        <v>3675</v>
      </c>
      <c r="S104" s="77">
        <v>10536</v>
      </c>
      <c r="T104" s="77">
        <v>10536</v>
      </c>
      <c r="U104" s="78">
        <v>10536</v>
      </c>
    </row>
    <row r="105" spans="1:21" s="50" customFormat="1" ht="9.9499999999999993" customHeight="1" thickBot="1" x14ac:dyDescent="0.3">
      <c r="A105" s="57"/>
      <c r="B105" s="58" t="s">
        <v>58</v>
      </c>
      <c r="C105" s="58" t="s">
        <v>59</v>
      </c>
      <c r="D105" s="59">
        <v>217</v>
      </c>
      <c r="E105" s="59">
        <v>118</v>
      </c>
      <c r="F105" s="61">
        <v>80707</v>
      </c>
      <c r="G105" s="61">
        <v>1291</v>
      </c>
      <c r="H105" s="61">
        <v>81349</v>
      </c>
      <c r="I105" s="59">
        <v>557</v>
      </c>
      <c r="J105" s="62">
        <v>5.9</v>
      </c>
      <c r="K105" s="63">
        <v>5.9</v>
      </c>
      <c r="N105" s="70"/>
      <c r="O105" s="79"/>
      <c r="P105" s="75" t="s">
        <v>0</v>
      </c>
      <c r="Q105" s="76">
        <v>4.0730000000000004</v>
      </c>
      <c r="R105" s="77">
        <v>1996</v>
      </c>
      <c r="S105" s="76">
        <v>218</v>
      </c>
      <c r="T105" s="76">
        <v>218</v>
      </c>
      <c r="U105" s="82">
        <v>218</v>
      </c>
    </row>
    <row r="106" spans="1:21" s="50" customFormat="1" ht="9.9499999999999993" customHeight="1" thickBot="1" x14ac:dyDescent="0.3">
      <c r="A106" s="57"/>
      <c r="B106" s="58" t="s">
        <v>60</v>
      </c>
      <c r="C106" s="58" t="s">
        <v>57</v>
      </c>
      <c r="D106" s="61">
        <v>1319</v>
      </c>
      <c r="E106" s="61">
        <v>26493</v>
      </c>
      <c r="F106" s="61">
        <v>2435</v>
      </c>
      <c r="G106" s="59">
        <v>172</v>
      </c>
      <c r="H106" s="61">
        <v>15860</v>
      </c>
      <c r="I106" s="61">
        <v>5182</v>
      </c>
      <c r="J106" s="62">
        <v>56.1</v>
      </c>
      <c r="K106" s="63">
        <v>19.2</v>
      </c>
      <c r="N106" s="70"/>
      <c r="O106" s="79"/>
      <c r="P106" s="75" t="s">
        <v>79</v>
      </c>
      <c r="Q106" s="80"/>
      <c r="R106" s="76">
        <v>2</v>
      </c>
      <c r="S106" s="76">
        <v>3</v>
      </c>
      <c r="T106" s="76">
        <v>3</v>
      </c>
      <c r="U106" s="82">
        <v>3</v>
      </c>
    </row>
    <row r="107" spans="1:21" s="50" customFormat="1" ht="9.9499999999999993" customHeight="1" thickBot="1" x14ac:dyDescent="0.3">
      <c r="A107" s="57"/>
      <c r="B107" s="58"/>
      <c r="C107" s="58" t="s">
        <v>59</v>
      </c>
      <c r="D107" s="59">
        <v>153</v>
      </c>
      <c r="E107" s="61">
        <v>2805</v>
      </c>
      <c r="F107" s="61">
        <v>1547</v>
      </c>
      <c r="G107" s="59">
        <v>81</v>
      </c>
      <c r="H107" s="61">
        <v>22452</v>
      </c>
      <c r="I107" s="59">
        <v>335</v>
      </c>
      <c r="J107" s="62">
        <v>51.4</v>
      </c>
      <c r="K107" s="63">
        <v>34</v>
      </c>
      <c r="N107" s="70"/>
      <c r="O107" s="79"/>
      <c r="P107" s="88" t="s">
        <v>41</v>
      </c>
      <c r="Q107" s="89">
        <v>4.7880000000000003</v>
      </c>
      <c r="R107" s="90">
        <v>7619</v>
      </c>
      <c r="S107" s="90">
        <v>23668</v>
      </c>
      <c r="T107" s="90">
        <v>23668</v>
      </c>
      <c r="U107" s="91">
        <v>23668</v>
      </c>
    </row>
    <row r="108" spans="1:21" s="50" customFormat="1" ht="9.9499999999999993" customHeight="1" x14ac:dyDescent="0.25">
      <c r="A108" s="57"/>
      <c r="B108" s="58" t="s">
        <v>61</v>
      </c>
      <c r="C108" s="58"/>
      <c r="D108" s="59">
        <v>346</v>
      </c>
      <c r="E108" s="61">
        <v>1209</v>
      </c>
      <c r="F108" s="61">
        <v>31967</v>
      </c>
      <c r="G108" s="61">
        <v>1109</v>
      </c>
      <c r="H108" s="61">
        <v>131215</v>
      </c>
      <c r="I108" s="59">
        <v>750</v>
      </c>
      <c r="J108" s="62">
        <v>12.1</v>
      </c>
      <c r="K108" s="63">
        <v>12.1</v>
      </c>
      <c r="N108" s="103"/>
      <c r="O108" s="104"/>
      <c r="P108" s="307" t="s">
        <v>72</v>
      </c>
      <c r="Q108" s="305"/>
      <c r="R108" s="305"/>
      <c r="S108" s="106"/>
      <c r="T108" s="106"/>
      <c r="U108" s="107"/>
    </row>
    <row r="109" spans="1:21" s="50" customFormat="1" ht="9.9499999999999993" customHeight="1" thickBot="1" x14ac:dyDescent="0.3">
      <c r="A109" s="57"/>
      <c r="B109" s="58" t="s">
        <v>62</v>
      </c>
      <c r="C109" s="58" t="s">
        <v>57</v>
      </c>
      <c r="D109" s="61">
        <v>4136</v>
      </c>
      <c r="E109" s="61">
        <v>196875</v>
      </c>
      <c r="F109" s="61">
        <v>9731</v>
      </c>
      <c r="G109" s="61">
        <v>1278</v>
      </c>
      <c r="H109" s="61">
        <v>37598</v>
      </c>
      <c r="I109" s="61">
        <v>16284</v>
      </c>
      <c r="J109" s="62">
        <v>511.8</v>
      </c>
      <c r="K109" s="63">
        <v>76.900000000000006</v>
      </c>
      <c r="N109" s="102">
        <v>1999</v>
      </c>
      <c r="O109" s="75" t="s">
        <v>71</v>
      </c>
      <c r="P109" s="308"/>
      <c r="Q109" s="306"/>
      <c r="R109" s="306"/>
      <c r="S109" s="76">
        <v>0</v>
      </c>
      <c r="T109" s="76">
        <v>0</v>
      </c>
      <c r="U109" s="82">
        <v>0</v>
      </c>
    </row>
    <row r="110" spans="1:21" s="50" customFormat="1" ht="9.9499999999999993" customHeight="1" thickBot="1" x14ac:dyDescent="0.3">
      <c r="A110" s="57"/>
      <c r="B110" s="58"/>
      <c r="C110" s="58" t="s">
        <v>59</v>
      </c>
      <c r="D110" s="59">
        <v>23</v>
      </c>
      <c r="E110" s="59">
        <v>451</v>
      </c>
      <c r="F110" s="59">
        <v>244</v>
      </c>
      <c r="G110" s="59">
        <v>11</v>
      </c>
      <c r="H110" s="59">
        <v>355</v>
      </c>
      <c r="I110" s="59">
        <v>50</v>
      </c>
      <c r="J110" s="62">
        <v>0.6</v>
      </c>
      <c r="K110" s="63">
        <v>0.2</v>
      </c>
      <c r="N110" s="70"/>
      <c r="O110" s="79"/>
      <c r="P110" s="75" t="s">
        <v>73</v>
      </c>
      <c r="Q110" s="76">
        <v>3.5000000000000003E-2</v>
      </c>
      <c r="R110" s="76">
        <v>115</v>
      </c>
      <c r="S110" s="77">
        <v>1261</v>
      </c>
      <c r="T110" s="77">
        <v>1261</v>
      </c>
      <c r="U110" s="78">
        <v>1261</v>
      </c>
    </row>
    <row r="111" spans="1:21" s="50" customFormat="1" ht="9.9499999999999993" customHeight="1" thickBot="1" x14ac:dyDescent="0.3">
      <c r="A111" s="57"/>
      <c r="B111" s="58" t="s">
        <v>63</v>
      </c>
      <c r="C111" s="58" t="s">
        <v>57</v>
      </c>
      <c r="D111" s="61">
        <v>4457</v>
      </c>
      <c r="E111" s="61">
        <v>66211</v>
      </c>
      <c r="F111" s="61">
        <v>8501</v>
      </c>
      <c r="G111" s="59">
        <v>727</v>
      </c>
      <c r="H111" s="61">
        <v>35660</v>
      </c>
      <c r="I111" s="61">
        <v>17520</v>
      </c>
      <c r="J111" s="62">
        <v>407.5</v>
      </c>
      <c r="K111" s="63">
        <v>95.5</v>
      </c>
      <c r="N111" s="70"/>
      <c r="O111" s="75" t="s">
        <v>74</v>
      </c>
      <c r="P111" s="75" t="s">
        <v>0</v>
      </c>
      <c r="Q111" s="80"/>
      <c r="R111" s="80"/>
      <c r="S111" s="77">
        <v>1132</v>
      </c>
      <c r="T111" s="77">
        <v>1132</v>
      </c>
      <c r="U111" s="78">
        <v>1132</v>
      </c>
    </row>
    <row r="112" spans="1:21" s="50" customFormat="1" ht="9.9499999999999993" customHeight="1" thickBot="1" x14ac:dyDescent="0.3">
      <c r="A112" s="57"/>
      <c r="B112" s="58"/>
      <c r="C112" s="58" t="s">
        <v>59</v>
      </c>
      <c r="D112" s="61">
        <v>12510</v>
      </c>
      <c r="E112" s="61">
        <v>206855</v>
      </c>
      <c r="F112" s="61">
        <v>139434</v>
      </c>
      <c r="G112" s="61">
        <v>9100</v>
      </c>
      <c r="H112" s="61">
        <v>1141543</v>
      </c>
      <c r="I112" s="61">
        <v>27126</v>
      </c>
      <c r="J112" s="62">
        <v>2465.8000000000002</v>
      </c>
      <c r="K112" s="63">
        <v>4555.3</v>
      </c>
      <c r="N112" s="70"/>
      <c r="O112" s="75" t="s">
        <v>75</v>
      </c>
      <c r="P112" s="75" t="s">
        <v>73</v>
      </c>
      <c r="Q112" s="76">
        <v>3.1E-2</v>
      </c>
      <c r="R112" s="76">
        <v>799</v>
      </c>
      <c r="S112" s="77">
        <v>3561</v>
      </c>
      <c r="T112" s="77">
        <v>3561</v>
      </c>
      <c r="U112" s="78">
        <v>3561</v>
      </c>
    </row>
    <row r="113" spans="1:21" s="50" customFormat="1" ht="9.9499999999999993" customHeight="1" thickBot="1" x14ac:dyDescent="0.3">
      <c r="A113" s="57"/>
      <c r="B113" s="58"/>
      <c r="C113" s="58" t="s">
        <v>64</v>
      </c>
      <c r="D113" s="58"/>
      <c r="E113" s="61">
        <v>1583</v>
      </c>
      <c r="F113" s="61">
        <v>1340</v>
      </c>
      <c r="G113" s="59">
        <v>93</v>
      </c>
      <c r="H113" s="61">
        <v>7206</v>
      </c>
      <c r="I113" s="59">
        <v>257</v>
      </c>
      <c r="J113" s="62">
        <v>18.2</v>
      </c>
      <c r="K113" s="83"/>
      <c r="N113" s="70"/>
      <c r="O113" s="79"/>
      <c r="P113" s="75" t="s">
        <v>0</v>
      </c>
      <c r="Q113" s="76">
        <v>3.5000000000000003E-2</v>
      </c>
      <c r="R113" s="76">
        <v>18</v>
      </c>
      <c r="S113" s="76">
        <v>1</v>
      </c>
      <c r="T113" s="76">
        <v>1</v>
      </c>
      <c r="U113" s="82">
        <v>1</v>
      </c>
    </row>
    <row r="114" spans="1:21" s="50" customFormat="1" ht="9.9499999999999993" customHeight="1" thickBot="1" x14ac:dyDescent="0.3">
      <c r="A114" s="57"/>
      <c r="B114" s="58"/>
      <c r="C114" s="58" t="s">
        <v>65</v>
      </c>
      <c r="D114" s="84">
        <v>24024</v>
      </c>
      <c r="E114" s="84">
        <v>543491</v>
      </c>
      <c r="F114" s="84">
        <v>278373</v>
      </c>
      <c r="G114" s="84">
        <v>14252</v>
      </c>
      <c r="H114" s="84">
        <v>1482234</v>
      </c>
      <c r="I114" s="84">
        <v>71481</v>
      </c>
      <c r="J114" s="85">
        <v>3591</v>
      </c>
      <c r="K114" s="86">
        <v>4808.8999999999996</v>
      </c>
      <c r="N114" s="70"/>
      <c r="O114" s="75" t="s">
        <v>76</v>
      </c>
      <c r="P114" s="75" t="s">
        <v>0</v>
      </c>
      <c r="Q114" s="76">
        <v>0.17799999999999999</v>
      </c>
      <c r="R114" s="76">
        <v>127</v>
      </c>
      <c r="S114" s="76">
        <v>433</v>
      </c>
      <c r="T114" s="76">
        <v>433</v>
      </c>
      <c r="U114" s="82">
        <v>433</v>
      </c>
    </row>
    <row r="115" spans="1:21" s="50" customFormat="1" ht="9.9499999999999993" customHeight="1" thickBot="1" x14ac:dyDescent="0.3">
      <c r="A115" s="87">
        <v>1999</v>
      </c>
      <c r="B115" s="58" t="s">
        <v>56</v>
      </c>
      <c r="C115" s="58" t="s">
        <v>66</v>
      </c>
      <c r="D115" s="58"/>
      <c r="E115" s="59">
        <v>193</v>
      </c>
      <c r="F115" s="60">
        <v>2</v>
      </c>
      <c r="G115" s="59">
        <v>66</v>
      </c>
      <c r="H115" s="60">
        <v>60</v>
      </c>
      <c r="I115" s="59">
        <v>17</v>
      </c>
      <c r="J115" s="62">
        <v>1.3</v>
      </c>
      <c r="K115" s="83"/>
      <c r="N115" s="70"/>
      <c r="O115" s="75" t="s">
        <v>77</v>
      </c>
      <c r="P115" s="75" t="s">
        <v>73</v>
      </c>
      <c r="Q115" s="76">
        <v>0.30399999999999999</v>
      </c>
      <c r="R115" s="77">
        <v>1003</v>
      </c>
      <c r="S115" s="77">
        <v>6137</v>
      </c>
      <c r="T115" s="77">
        <v>6137</v>
      </c>
      <c r="U115" s="78">
        <v>6137</v>
      </c>
    </row>
    <row r="116" spans="1:21" s="50" customFormat="1" ht="9.9499999999999993" customHeight="1" thickBot="1" x14ac:dyDescent="0.3">
      <c r="A116" s="57"/>
      <c r="B116" s="58"/>
      <c r="C116" s="58" t="s">
        <v>57</v>
      </c>
      <c r="D116" s="59">
        <v>842</v>
      </c>
      <c r="E116" s="61">
        <v>39131</v>
      </c>
      <c r="F116" s="61">
        <v>2210</v>
      </c>
      <c r="G116" s="59">
        <v>328</v>
      </c>
      <c r="H116" s="61">
        <v>8346</v>
      </c>
      <c r="I116" s="61">
        <v>3323</v>
      </c>
      <c r="J116" s="62">
        <v>53.4</v>
      </c>
      <c r="K116" s="63">
        <v>9.6</v>
      </c>
      <c r="N116" s="70"/>
      <c r="O116" s="75" t="s">
        <v>78</v>
      </c>
      <c r="P116" s="75" t="s">
        <v>73</v>
      </c>
      <c r="Q116" s="76">
        <v>0.16700000000000001</v>
      </c>
      <c r="R116" s="77">
        <v>4274</v>
      </c>
      <c r="S116" s="77">
        <v>10468</v>
      </c>
      <c r="T116" s="77">
        <v>10468</v>
      </c>
      <c r="U116" s="78">
        <v>10468</v>
      </c>
    </row>
    <row r="117" spans="1:21" s="50" customFormat="1" ht="9.9499999999999993" customHeight="1" thickBot="1" x14ac:dyDescent="0.3">
      <c r="A117" s="57"/>
      <c r="B117" s="58" t="s">
        <v>58</v>
      </c>
      <c r="C117" s="58" t="s">
        <v>59</v>
      </c>
      <c r="D117" s="59">
        <v>209</v>
      </c>
      <c r="E117" s="59">
        <v>120</v>
      </c>
      <c r="F117" s="61">
        <v>82416</v>
      </c>
      <c r="G117" s="61">
        <v>1318</v>
      </c>
      <c r="H117" s="61">
        <v>83072</v>
      </c>
      <c r="I117" s="59">
        <v>568</v>
      </c>
      <c r="J117" s="62">
        <v>6</v>
      </c>
      <c r="K117" s="63">
        <v>6</v>
      </c>
      <c r="N117" s="70"/>
      <c r="O117" s="79"/>
      <c r="P117" s="75" t="s">
        <v>0</v>
      </c>
      <c r="Q117" s="76">
        <v>4.0599999999999996</v>
      </c>
      <c r="R117" s="77">
        <v>1769</v>
      </c>
      <c r="S117" s="76">
        <v>233</v>
      </c>
      <c r="T117" s="76">
        <v>233</v>
      </c>
      <c r="U117" s="82">
        <v>233</v>
      </c>
    </row>
    <row r="118" spans="1:21" s="50" customFormat="1" ht="9.9499999999999993" customHeight="1" thickBot="1" x14ac:dyDescent="0.3">
      <c r="A118" s="57"/>
      <c r="B118" s="58" t="s">
        <v>60</v>
      </c>
      <c r="C118" s="58" t="s">
        <v>57</v>
      </c>
      <c r="D118" s="61">
        <v>1416</v>
      </c>
      <c r="E118" s="61">
        <v>27840</v>
      </c>
      <c r="F118" s="61">
        <v>2698</v>
      </c>
      <c r="G118" s="59">
        <v>159</v>
      </c>
      <c r="H118" s="61">
        <v>15917</v>
      </c>
      <c r="I118" s="61">
        <v>5561</v>
      </c>
      <c r="J118" s="62">
        <v>73.900000000000006</v>
      </c>
      <c r="K118" s="63">
        <v>20.8</v>
      </c>
      <c r="N118" s="70"/>
      <c r="O118" s="79"/>
      <c r="P118" s="75" t="s">
        <v>79</v>
      </c>
      <c r="Q118" s="80"/>
      <c r="R118" s="76">
        <v>2</v>
      </c>
      <c r="S118" s="76">
        <v>3</v>
      </c>
      <c r="T118" s="76">
        <v>3</v>
      </c>
      <c r="U118" s="82">
        <v>3</v>
      </c>
    </row>
    <row r="119" spans="1:21" s="50" customFormat="1" ht="9.9499999999999993" customHeight="1" thickBot="1" x14ac:dyDescent="0.3">
      <c r="A119" s="57"/>
      <c r="B119" s="58"/>
      <c r="C119" s="58" t="s">
        <v>59</v>
      </c>
      <c r="D119" s="59">
        <v>136</v>
      </c>
      <c r="E119" s="61">
        <v>2468</v>
      </c>
      <c r="F119" s="61">
        <v>1345</v>
      </c>
      <c r="G119" s="59">
        <v>74</v>
      </c>
      <c r="H119" s="61">
        <v>19791</v>
      </c>
      <c r="I119" s="59">
        <v>315</v>
      </c>
      <c r="J119" s="62">
        <v>51.6</v>
      </c>
      <c r="K119" s="63">
        <v>37.299999999999997</v>
      </c>
      <c r="N119" s="70"/>
      <c r="O119" s="79"/>
      <c r="P119" s="88" t="s">
        <v>41</v>
      </c>
      <c r="Q119" s="89">
        <v>4.8079999999999998</v>
      </c>
      <c r="R119" s="90">
        <v>8107</v>
      </c>
      <c r="S119" s="90">
        <v>23228</v>
      </c>
      <c r="T119" s="90">
        <v>23228</v>
      </c>
      <c r="U119" s="91">
        <v>23228</v>
      </c>
    </row>
    <row r="120" spans="1:21" s="50" customFormat="1" ht="9.9499999999999993" customHeight="1" x14ac:dyDescent="0.25">
      <c r="A120" s="57"/>
      <c r="B120" s="58" t="s">
        <v>61</v>
      </c>
      <c r="C120" s="58"/>
      <c r="D120" s="59">
        <v>303</v>
      </c>
      <c r="E120" s="61">
        <v>1131</v>
      </c>
      <c r="F120" s="61">
        <v>28434</v>
      </c>
      <c r="G120" s="61">
        <v>1012</v>
      </c>
      <c r="H120" s="61">
        <v>119120</v>
      </c>
      <c r="I120" s="59">
        <v>697</v>
      </c>
      <c r="J120" s="62">
        <v>11.3</v>
      </c>
      <c r="K120" s="63">
        <v>11.3</v>
      </c>
      <c r="N120" s="103"/>
      <c r="O120" s="104"/>
      <c r="P120" s="307" t="s">
        <v>72</v>
      </c>
      <c r="Q120" s="305"/>
      <c r="R120" s="305"/>
      <c r="S120" s="106"/>
      <c r="T120" s="106"/>
      <c r="U120" s="107"/>
    </row>
    <row r="121" spans="1:21" s="50" customFormat="1" ht="9.9499999999999993" customHeight="1" thickBot="1" x14ac:dyDescent="0.3">
      <c r="A121" s="57"/>
      <c r="B121" s="58" t="s">
        <v>62</v>
      </c>
      <c r="C121" s="58" t="s">
        <v>57</v>
      </c>
      <c r="D121" s="61">
        <v>4347</v>
      </c>
      <c r="E121" s="61">
        <v>204142</v>
      </c>
      <c r="F121" s="61">
        <v>9802</v>
      </c>
      <c r="G121" s="61">
        <v>1345</v>
      </c>
      <c r="H121" s="61">
        <v>38510</v>
      </c>
      <c r="I121" s="61">
        <v>17117</v>
      </c>
      <c r="J121" s="62">
        <v>525.29999999999995</v>
      </c>
      <c r="K121" s="63">
        <v>83.3</v>
      </c>
      <c r="N121" s="102">
        <v>2000</v>
      </c>
      <c r="O121" s="75" t="s">
        <v>71</v>
      </c>
      <c r="P121" s="308"/>
      <c r="Q121" s="306"/>
      <c r="R121" s="306"/>
      <c r="S121" s="76">
        <v>0</v>
      </c>
      <c r="T121" s="76">
        <v>0</v>
      </c>
      <c r="U121" s="82">
        <v>0</v>
      </c>
    </row>
    <row r="122" spans="1:21" s="50" customFormat="1" ht="9.9499999999999993" customHeight="1" thickBot="1" x14ac:dyDescent="0.3">
      <c r="A122" s="57"/>
      <c r="B122" s="58"/>
      <c r="C122" s="58" t="s">
        <v>59</v>
      </c>
      <c r="D122" s="59">
        <v>24</v>
      </c>
      <c r="E122" s="59">
        <v>508</v>
      </c>
      <c r="F122" s="59">
        <v>276</v>
      </c>
      <c r="G122" s="59">
        <v>12</v>
      </c>
      <c r="H122" s="59">
        <v>400</v>
      </c>
      <c r="I122" s="59">
        <v>57</v>
      </c>
      <c r="J122" s="62">
        <v>0.6</v>
      </c>
      <c r="K122" s="63">
        <v>0.2</v>
      </c>
      <c r="N122" s="70"/>
      <c r="O122" s="79"/>
      <c r="P122" s="75" t="s">
        <v>73</v>
      </c>
      <c r="Q122" s="76">
        <v>3.5000000000000003E-2</v>
      </c>
      <c r="R122" s="76">
        <v>115</v>
      </c>
      <c r="S122" s="77">
        <v>1074</v>
      </c>
      <c r="T122" s="77">
        <v>1074</v>
      </c>
      <c r="U122" s="78">
        <v>1074</v>
      </c>
    </row>
    <row r="123" spans="1:21" s="50" customFormat="1" ht="9.9499999999999993" customHeight="1" thickBot="1" x14ac:dyDescent="0.3">
      <c r="A123" s="93"/>
      <c r="B123" s="94" t="s">
        <v>63</v>
      </c>
      <c r="C123" s="94" t="s">
        <v>57</v>
      </c>
      <c r="D123" s="108">
        <v>5182</v>
      </c>
      <c r="E123" s="108">
        <v>78272</v>
      </c>
      <c r="F123" s="108">
        <v>8193</v>
      </c>
      <c r="G123" s="109">
        <v>723</v>
      </c>
      <c r="H123" s="108">
        <v>37637</v>
      </c>
      <c r="I123" s="108">
        <v>20370</v>
      </c>
      <c r="J123" s="110">
        <v>511.8</v>
      </c>
      <c r="K123" s="111">
        <v>111.1</v>
      </c>
      <c r="N123" s="98"/>
      <c r="O123" s="99" t="s">
        <v>74</v>
      </c>
      <c r="P123" s="99" t="s">
        <v>0</v>
      </c>
      <c r="Q123" s="112"/>
      <c r="R123" s="112"/>
      <c r="S123" s="113">
        <v>1071</v>
      </c>
      <c r="T123" s="113">
        <v>1071</v>
      </c>
      <c r="U123" s="114">
        <v>1071</v>
      </c>
    </row>
    <row r="124" spans="1:21" s="50" customFormat="1" ht="9.9499999999999993" customHeight="1" thickBot="1" x14ac:dyDescent="0.3">
      <c r="A124" s="57"/>
      <c r="B124" s="58"/>
      <c r="C124" s="58" t="s">
        <v>59</v>
      </c>
      <c r="D124" s="61">
        <v>11724</v>
      </c>
      <c r="E124" s="61">
        <v>181290</v>
      </c>
      <c r="F124" s="61">
        <v>122354</v>
      </c>
      <c r="G124" s="61">
        <v>8239</v>
      </c>
      <c r="H124" s="61">
        <v>999421</v>
      </c>
      <c r="I124" s="61">
        <v>26931</v>
      </c>
      <c r="J124" s="62">
        <v>2791.7</v>
      </c>
      <c r="K124" s="63">
        <v>5657.1</v>
      </c>
      <c r="N124" s="70"/>
      <c r="O124" s="75" t="s">
        <v>75</v>
      </c>
      <c r="P124" s="75" t="s">
        <v>73</v>
      </c>
      <c r="Q124" s="76">
        <v>3.5000000000000003E-2</v>
      </c>
      <c r="R124" s="76">
        <v>892</v>
      </c>
      <c r="S124" s="77">
        <v>3675</v>
      </c>
      <c r="T124" s="77">
        <v>3675</v>
      </c>
      <c r="U124" s="78">
        <v>3675</v>
      </c>
    </row>
    <row r="125" spans="1:21" s="50" customFormat="1" ht="9.9499999999999993" customHeight="1" thickBot="1" x14ac:dyDescent="0.3">
      <c r="A125" s="57"/>
      <c r="B125" s="58"/>
      <c r="C125" s="58" t="s">
        <v>64</v>
      </c>
      <c r="D125" s="58"/>
      <c r="E125" s="61">
        <v>1206</v>
      </c>
      <c r="F125" s="61">
        <v>1010</v>
      </c>
      <c r="G125" s="59">
        <v>75</v>
      </c>
      <c r="H125" s="61">
        <v>6171</v>
      </c>
      <c r="I125" s="59">
        <v>227</v>
      </c>
      <c r="J125" s="62">
        <v>18.100000000000001</v>
      </c>
      <c r="K125" s="83"/>
      <c r="N125" s="70"/>
      <c r="O125" s="79"/>
      <c r="P125" s="75" t="s">
        <v>0</v>
      </c>
      <c r="Q125" s="76">
        <v>3.1E-2</v>
      </c>
      <c r="R125" s="76">
        <v>12</v>
      </c>
      <c r="S125" s="76">
        <v>1</v>
      </c>
      <c r="T125" s="76">
        <v>1</v>
      </c>
      <c r="U125" s="82">
        <v>1</v>
      </c>
    </row>
    <row r="126" spans="1:21" s="50" customFormat="1" ht="9.9499999999999993" customHeight="1" thickBot="1" x14ac:dyDescent="0.3">
      <c r="A126" s="57"/>
      <c r="B126" s="58"/>
      <c r="C126" s="58" t="s">
        <v>65</v>
      </c>
      <c r="D126" s="84">
        <v>24184</v>
      </c>
      <c r="E126" s="84">
        <v>536300</v>
      </c>
      <c r="F126" s="84">
        <v>258741</v>
      </c>
      <c r="G126" s="84">
        <v>13354</v>
      </c>
      <c r="H126" s="84">
        <v>1328444</v>
      </c>
      <c r="I126" s="84">
        <v>75182</v>
      </c>
      <c r="J126" s="85">
        <v>4044.9</v>
      </c>
      <c r="K126" s="86">
        <v>5936.7</v>
      </c>
      <c r="N126" s="70"/>
      <c r="O126" s="75" t="s">
        <v>76</v>
      </c>
      <c r="P126" s="75" t="s">
        <v>0</v>
      </c>
      <c r="Q126" s="76">
        <v>0.16600000000000001</v>
      </c>
      <c r="R126" s="76">
        <v>102</v>
      </c>
      <c r="S126" s="76">
        <v>366</v>
      </c>
      <c r="T126" s="76">
        <v>366</v>
      </c>
      <c r="U126" s="82">
        <v>366</v>
      </c>
    </row>
    <row r="127" spans="1:21" s="50" customFormat="1" ht="9.9499999999999993" customHeight="1" thickBot="1" x14ac:dyDescent="0.3">
      <c r="A127" s="87">
        <v>2000</v>
      </c>
      <c r="B127" s="58" t="s">
        <v>56</v>
      </c>
      <c r="C127" s="58" t="s">
        <v>66</v>
      </c>
      <c r="D127" s="58"/>
      <c r="E127" s="59">
        <v>245</v>
      </c>
      <c r="F127" s="60">
        <v>3</v>
      </c>
      <c r="G127" s="59">
        <v>81</v>
      </c>
      <c r="H127" s="60">
        <v>72</v>
      </c>
      <c r="I127" s="59">
        <v>23</v>
      </c>
      <c r="J127" s="62">
        <v>1.7</v>
      </c>
      <c r="K127" s="83"/>
      <c r="N127" s="70"/>
      <c r="O127" s="75" t="s">
        <v>77</v>
      </c>
      <c r="P127" s="75" t="s">
        <v>73</v>
      </c>
      <c r="Q127" s="76">
        <v>0.32500000000000001</v>
      </c>
      <c r="R127" s="77">
        <v>1074</v>
      </c>
      <c r="S127" s="77">
        <v>6448</v>
      </c>
      <c r="T127" s="77">
        <v>6448</v>
      </c>
      <c r="U127" s="78">
        <v>6448</v>
      </c>
    </row>
    <row r="128" spans="1:21" s="50" customFormat="1" ht="9.9499999999999993" customHeight="1" thickBot="1" x14ac:dyDescent="0.3">
      <c r="A128" s="57"/>
      <c r="B128" s="58"/>
      <c r="C128" s="58" t="s">
        <v>57</v>
      </c>
      <c r="D128" s="59">
        <v>565</v>
      </c>
      <c r="E128" s="61">
        <v>36988</v>
      </c>
      <c r="F128" s="61">
        <v>1866</v>
      </c>
      <c r="G128" s="59">
        <v>298</v>
      </c>
      <c r="H128" s="61">
        <v>7484</v>
      </c>
      <c r="I128" s="61">
        <v>3183</v>
      </c>
      <c r="J128" s="62">
        <v>46.5</v>
      </c>
      <c r="K128" s="63">
        <v>9.6</v>
      </c>
      <c r="N128" s="70"/>
      <c r="O128" s="75" t="s">
        <v>78</v>
      </c>
      <c r="P128" s="75" t="s">
        <v>73</v>
      </c>
      <c r="Q128" s="76">
        <v>0.18099999999999999</v>
      </c>
      <c r="R128" s="77">
        <v>4638</v>
      </c>
      <c r="S128" s="77">
        <v>9717</v>
      </c>
      <c r="T128" s="77">
        <v>9717</v>
      </c>
      <c r="U128" s="78">
        <v>9717</v>
      </c>
    </row>
    <row r="129" spans="1:21" s="50" customFormat="1" ht="9.9499999999999993" customHeight="1" thickBot="1" x14ac:dyDescent="0.3">
      <c r="A129" s="57"/>
      <c r="B129" s="58" t="s">
        <v>58</v>
      </c>
      <c r="C129" s="58" t="s">
        <v>59</v>
      </c>
      <c r="D129" s="59">
        <v>130</v>
      </c>
      <c r="E129" s="59">
        <v>114</v>
      </c>
      <c r="F129" s="61">
        <v>78009</v>
      </c>
      <c r="G129" s="61">
        <v>1248</v>
      </c>
      <c r="H129" s="61">
        <v>78631</v>
      </c>
      <c r="I129" s="59">
        <v>538</v>
      </c>
      <c r="J129" s="62">
        <v>5.7</v>
      </c>
      <c r="K129" s="63">
        <v>5.7</v>
      </c>
      <c r="N129" s="70"/>
      <c r="O129" s="79"/>
      <c r="P129" s="75" t="s">
        <v>0</v>
      </c>
      <c r="Q129" s="76">
        <v>3.92</v>
      </c>
      <c r="R129" s="77">
        <v>1517</v>
      </c>
      <c r="S129" s="76">
        <v>228</v>
      </c>
      <c r="T129" s="76">
        <v>228</v>
      </c>
      <c r="U129" s="82">
        <v>228</v>
      </c>
    </row>
    <row r="130" spans="1:21" s="50" customFormat="1" ht="9.9499999999999993" customHeight="1" thickBot="1" x14ac:dyDescent="0.3">
      <c r="A130" s="57"/>
      <c r="B130" s="58" t="s">
        <v>60</v>
      </c>
      <c r="C130" s="58" t="s">
        <v>57</v>
      </c>
      <c r="D130" s="61">
        <v>1091</v>
      </c>
      <c r="E130" s="61">
        <v>30164</v>
      </c>
      <c r="F130" s="61">
        <v>3039</v>
      </c>
      <c r="G130" s="59">
        <v>148</v>
      </c>
      <c r="H130" s="61">
        <v>16791</v>
      </c>
      <c r="I130" s="61">
        <v>6125</v>
      </c>
      <c r="J130" s="62">
        <v>95.3</v>
      </c>
      <c r="K130" s="63">
        <v>23.2</v>
      </c>
      <c r="N130" s="70"/>
      <c r="O130" s="79"/>
      <c r="P130" s="75" t="s">
        <v>79</v>
      </c>
      <c r="Q130" s="80"/>
      <c r="R130" s="76">
        <v>2</v>
      </c>
      <c r="S130" s="76">
        <v>3</v>
      </c>
      <c r="T130" s="76">
        <v>3</v>
      </c>
      <c r="U130" s="82">
        <v>3</v>
      </c>
    </row>
    <row r="131" spans="1:21" s="50" customFormat="1" ht="9.9499999999999993" customHeight="1" thickBot="1" x14ac:dyDescent="0.3">
      <c r="A131" s="57"/>
      <c r="B131" s="58"/>
      <c r="C131" s="58" t="s">
        <v>59</v>
      </c>
      <c r="D131" s="59">
        <v>82</v>
      </c>
      <c r="E131" s="61">
        <v>1700</v>
      </c>
      <c r="F131" s="59">
        <v>887</v>
      </c>
      <c r="G131" s="59">
        <v>52</v>
      </c>
      <c r="H131" s="61">
        <v>13842</v>
      </c>
      <c r="I131" s="59">
        <v>288</v>
      </c>
      <c r="J131" s="62">
        <v>79.5</v>
      </c>
      <c r="K131" s="63">
        <v>51.6</v>
      </c>
      <c r="N131" s="70"/>
      <c r="O131" s="79"/>
      <c r="P131" s="88" t="s">
        <v>41</v>
      </c>
      <c r="Q131" s="89">
        <v>4.6929999999999996</v>
      </c>
      <c r="R131" s="90">
        <v>8353</v>
      </c>
      <c r="S131" s="90">
        <v>22585</v>
      </c>
      <c r="T131" s="90">
        <v>22585</v>
      </c>
      <c r="U131" s="91">
        <v>22585</v>
      </c>
    </row>
    <row r="132" spans="1:21" s="50" customFormat="1" ht="9.9499999999999993" customHeight="1" x14ac:dyDescent="0.25">
      <c r="A132" s="57"/>
      <c r="B132" s="58" t="s">
        <v>61</v>
      </c>
      <c r="C132" s="58"/>
      <c r="D132" s="59">
        <v>184</v>
      </c>
      <c r="E132" s="61">
        <v>1107</v>
      </c>
      <c r="F132" s="61">
        <v>23421</v>
      </c>
      <c r="G132" s="59">
        <v>899</v>
      </c>
      <c r="H132" s="61">
        <v>104731</v>
      </c>
      <c r="I132" s="59">
        <v>645</v>
      </c>
      <c r="J132" s="62">
        <v>10.6</v>
      </c>
      <c r="K132" s="63">
        <v>10.6</v>
      </c>
      <c r="N132" s="103"/>
      <c r="O132" s="104"/>
      <c r="P132" s="105" t="s">
        <v>91</v>
      </c>
      <c r="Q132" s="305"/>
      <c r="R132" s="305"/>
      <c r="S132" s="106"/>
      <c r="T132" s="106"/>
      <c r="U132" s="107"/>
    </row>
    <row r="133" spans="1:21" s="50" customFormat="1" ht="9.9499999999999993" customHeight="1" thickBot="1" x14ac:dyDescent="0.3">
      <c r="A133" s="57"/>
      <c r="B133" s="58" t="s">
        <v>62</v>
      </c>
      <c r="C133" s="58" t="s">
        <v>57</v>
      </c>
      <c r="D133" s="61">
        <v>3298</v>
      </c>
      <c r="E133" s="61">
        <v>220936</v>
      </c>
      <c r="F133" s="61">
        <v>10351</v>
      </c>
      <c r="G133" s="61">
        <v>1429</v>
      </c>
      <c r="H133" s="61">
        <v>41731</v>
      </c>
      <c r="I133" s="61">
        <v>18549</v>
      </c>
      <c r="J133" s="62">
        <v>556.5</v>
      </c>
      <c r="K133" s="63">
        <v>89</v>
      </c>
      <c r="N133" s="102">
        <v>2001</v>
      </c>
      <c r="O133" s="75" t="s">
        <v>71</v>
      </c>
      <c r="P133" s="75" t="s">
        <v>92</v>
      </c>
      <c r="Q133" s="306"/>
      <c r="R133" s="306"/>
      <c r="S133" s="76">
        <v>0</v>
      </c>
      <c r="T133" s="76">
        <v>0</v>
      </c>
      <c r="U133" s="82">
        <v>0</v>
      </c>
    </row>
    <row r="134" spans="1:21" s="50" customFormat="1" ht="9.9499999999999993" customHeight="1" thickBot="1" x14ac:dyDescent="0.3">
      <c r="A134" s="57"/>
      <c r="B134" s="58"/>
      <c r="C134" s="58" t="s">
        <v>59</v>
      </c>
      <c r="D134" s="59">
        <v>17</v>
      </c>
      <c r="E134" s="59">
        <v>544</v>
      </c>
      <c r="F134" s="59">
        <v>290</v>
      </c>
      <c r="G134" s="59">
        <v>13</v>
      </c>
      <c r="H134" s="59">
        <v>425</v>
      </c>
      <c r="I134" s="59">
        <v>60</v>
      </c>
      <c r="J134" s="62">
        <v>0.7</v>
      </c>
      <c r="K134" s="63">
        <v>0.2</v>
      </c>
      <c r="N134" s="70"/>
      <c r="O134" s="79"/>
      <c r="P134" s="75" t="s">
        <v>73</v>
      </c>
      <c r="Q134" s="76">
        <v>3.5999999999999997E-2</v>
      </c>
      <c r="R134" s="76">
        <v>118</v>
      </c>
      <c r="S134" s="77">
        <v>1043</v>
      </c>
      <c r="T134" s="77">
        <v>1043</v>
      </c>
      <c r="U134" s="78">
        <v>1043</v>
      </c>
    </row>
    <row r="135" spans="1:21" s="50" customFormat="1" ht="9.9499999999999993" customHeight="1" thickBot="1" x14ac:dyDescent="0.3">
      <c r="A135" s="57"/>
      <c r="B135" s="58" t="s">
        <v>63</v>
      </c>
      <c r="C135" s="58" t="s">
        <v>57</v>
      </c>
      <c r="D135" s="61">
        <v>3877</v>
      </c>
      <c r="E135" s="61">
        <v>86646</v>
      </c>
      <c r="F135" s="61">
        <v>7189</v>
      </c>
      <c r="G135" s="59">
        <v>641</v>
      </c>
      <c r="H135" s="61">
        <v>34867</v>
      </c>
      <c r="I135" s="61">
        <v>21768</v>
      </c>
      <c r="J135" s="62">
        <v>605.5</v>
      </c>
      <c r="K135" s="63">
        <v>120.5</v>
      </c>
      <c r="N135" s="70"/>
      <c r="O135" s="75" t="s">
        <v>74</v>
      </c>
      <c r="P135" s="75" t="s">
        <v>0</v>
      </c>
      <c r="Q135" s="80"/>
      <c r="R135" s="80"/>
      <c r="S135" s="77">
        <v>1150</v>
      </c>
      <c r="T135" s="77">
        <v>1150</v>
      </c>
      <c r="U135" s="78">
        <v>1150</v>
      </c>
    </row>
    <row r="136" spans="1:21" s="50" customFormat="1" ht="9.9499999999999993" customHeight="1" thickBot="1" x14ac:dyDescent="0.3">
      <c r="A136" s="57"/>
      <c r="B136" s="58"/>
      <c r="C136" s="58" t="s">
        <v>59</v>
      </c>
      <c r="D136" s="61">
        <v>7353</v>
      </c>
      <c r="E136" s="61">
        <v>154106</v>
      </c>
      <c r="F136" s="61">
        <v>101689</v>
      </c>
      <c r="G136" s="61">
        <v>7085</v>
      </c>
      <c r="H136" s="61">
        <v>836600</v>
      </c>
      <c r="I136" s="61">
        <v>25743</v>
      </c>
      <c r="J136" s="62">
        <v>2894.3</v>
      </c>
      <c r="K136" s="63">
        <v>6015.9</v>
      </c>
      <c r="N136" s="70"/>
      <c r="O136" s="75" t="s">
        <v>75</v>
      </c>
      <c r="P136" s="75" t="s">
        <v>73</v>
      </c>
      <c r="Q136" s="76">
        <v>4.1000000000000002E-2</v>
      </c>
      <c r="R136" s="77">
        <v>1063</v>
      </c>
      <c r="S136" s="77">
        <v>4059</v>
      </c>
      <c r="T136" s="77">
        <v>4059</v>
      </c>
      <c r="U136" s="78">
        <v>4059</v>
      </c>
    </row>
    <row r="137" spans="1:21" s="50" customFormat="1" ht="9.9499999999999993" customHeight="1" thickBot="1" x14ac:dyDescent="0.3">
      <c r="A137" s="57"/>
      <c r="B137" s="58"/>
      <c r="C137" s="58" t="s">
        <v>64</v>
      </c>
      <c r="D137" s="58"/>
      <c r="E137" s="61">
        <v>1010</v>
      </c>
      <c r="F137" s="59">
        <v>826</v>
      </c>
      <c r="G137" s="59">
        <v>66</v>
      </c>
      <c r="H137" s="61">
        <v>5816</v>
      </c>
      <c r="I137" s="59">
        <v>227</v>
      </c>
      <c r="J137" s="62">
        <v>18.899999999999999</v>
      </c>
      <c r="K137" s="83"/>
      <c r="N137" s="70"/>
      <c r="O137" s="79"/>
      <c r="P137" s="75" t="s">
        <v>0</v>
      </c>
      <c r="Q137" s="76">
        <v>3.1E-2</v>
      </c>
      <c r="R137" s="76">
        <v>10</v>
      </c>
      <c r="S137" s="76">
        <v>2</v>
      </c>
      <c r="T137" s="76">
        <v>2</v>
      </c>
      <c r="U137" s="82">
        <v>2</v>
      </c>
    </row>
    <row r="138" spans="1:21" s="50" customFormat="1" ht="9.9499999999999993" customHeight="1" thickBot="1" x14ac:dyDescent="0.3">
      <c r="A138" s="57"/>
      <c r="B138" s="58"/>
      <c r="C138" s="58" t="s">
        <v>65</v>
      </c>
      <c r="D138" s="84">
        <v>16597</v>
      </c>
      <c r="E138" s="84">
        <v>533560</v>
      </c>
      <c r="F138" s="84">
        <v>227571</v>
      </c>
      <c r="G138" s="84">
        <v>11960</v>
      </c>
      <c r="H138" s="84">
        <v>1140989</v>
      </c>
      <c r="I138" s="84">
        <v>77150</v>
      </c>
      <c r="J138" s="85">
        <v>4315.1000000000004</v>
      </c>
      <c r="K138" s="86">
        <v>6326.3</v>
      </c>
      <c r="N138" s="70"/>
      <c r="O138" s="75" t="s">
        <v>76</v>
      </c>
      <c r="P138" s="75" t="s">
        <v>0</v>
      </c>
      <c r="Q138" s="76">
        <v>0.17399999999999999</v>
      </c>
      <c r="R138" s="76">
        <v>93</v>
      </c>
      <c r="S138" s="76">
        <v>349</v>
      </c>
      <c r="T138" s="76">
        <v>349</v>
      </c>
      <c r="U138" s="82">
        <v>349</v>
      </c>
    </row>
    <row r="139" spans="1:21" s="50" customFormat="1" ht="9.9499999999999993" customHeight="1" thickBot="1" x14ac:dyDescent="0.3">
      <c r="A139" s="87">
        <v>2001</v>
      </c>
      <c r="B139" s="58" t="s">
        <v>56</v>
      </c>
      <c r="C139" s="58" t="s">
        <v>66</v>
      </c>
      <c r="D139" s="58"/>
      <c r="E139" s="59">
        <v>300</v>
      </c>
      <c r="F139" s="60">
        <v>4</v>
      </c>
      <c r="G139" s="59">
        <v>94</v>
      </c>
      <c r="H139" s="60">
        <v>84</v>
      </c>
      <c r="I139" s="59">
        <v>29</v>
      </c>
      <c r="J139" s="62">
        <v>2.1</v>
      </c>
      <c r="K139" s="83"/>
      <c r="N139" s="70"/>
      <c r="O139" s="75" t="s">
        <v>77</v>
      </c>
      <c r="P139" s="75" t="s">
        <v>73</v>
      </c>
      <c r="Q139" s="76">
        <v>0.33400000000000002</v>
      </c>
      <c r="R139" s="77">
        <v>1103</v>
      </c>
      <c r="S139" s="77">
        <v>5805</v>
      </c>
      <c r="T139" s="77">
        <v>5805</v>
      </c>
      <c r="U139" s="78">
        <v>5805</v>
      </c>
    </row>
    <row r="140" spans="1:21" s="50" customFormat="1" ht="9.9499999999999993" customHeight="1" thickBot="1" x14ac:dyDescent="0.3">
      <c r="A140" s="57"/>
      <c r="B140" s="58"/>
      <c r="C140" s="58" t="s">
        <v>57</v>
      </c>
      <c r="D140" s="59">
        <v>585</v>
      </c>
      <c r="E140" s="61">
        <v>37638</v>
      </c>
      <c r="F140" s="61">
        <v>1908</v>
      </c>
      <c r="G140" s="59">
        <v>296</v>
      </c>
      <c r="H140" s="61">
        <v>7802</v>
      </c>
      <c r="I140" s="61">
        <v>3301</v>
      </c>
      <c r="J140" s="62">
        <v>42.8</v>
      </c>
      <c r="K140" s="63">
        <v>9.8000000000000007</v>
      </c>
      <c r="N140" s="70"/>
      <c r="O140" s="75" t="s">
        <v>78</v>
      </c>
      <c r="P140" s="75" t="s">
        <v>73</v>
      </c>
      <c r="Q140" s="76">
        <v>0.19700000000000001</v>
      </c>
      <c r="R140" s="77">
        <v>5057</v>
      </c>
      <c r="S140" s="77">
        <v>9397</v>
      </c>
      <c r="T140" s="77">
        <v>9397</v>
      </c>
      <c r="U140" s="78">
        <v>9397</v>
      </c>
    </row>
    <row r="141" spans="1:21" s="50" customFormat="1" ht="9.9499999999999993" customHeight="1" thickBot="1" x14ac:dyDescent="0.3">
      <c r="A141" s="57"/>
      <c r="B141" s="58" t="s">
        <v>58</v>
      </c>
      <c r="C141" s="58" t="s">
        <v>59</v>
      </c>
      <c r="D141" s="59">
        <v>76</v>
      </c>
      <c r="E141" s="59">
        <v>122</v>
      </c>
      <c r="F141" s="61">
        <v>83769</v>
      </c>
      <c r="G141" s="61">
        <v>1340</v>
      </c>
      <c r="H141" s="61">
        <v>84436</v>
      </c>
      <c r="I141" s="59">
        <v>578</v>
      </c>
      <c r="J141" s="62">
        <v>6.1</v>
      </c>
      <c r="K141" s="63">
        <v>6.1</v>
      </c>
      <c r="N141" s="70"/>
      <c r="O141" s="79"/>
      <c r="P141" s="75" t="s">
        <v>0</v>
      </c>
      <c r="Q141" s="76">
        <v>3.867</v>
      </c>
      <c r="R141" s="77">
        <v>1340</v>
      </c>
      <c r="S141" s="76">
        <v>220</v>
      </c>
      <c r="T141" s="76">
        <v>220</v>
      </c>
      <c r="U141" s="82">
        <v>220</v>
      </c>
    </row>
    <row r="142" spans="1:21" s="50" customFormat="1" ht="9.9499999999999993" customHeight="1" thickBot="1" x14ac:dyDescent="0.3">
      <c r="A142" s="57"/>
      <c r="B142" s="58" t="s">
        <v>60</v>
      </c>
      <c r="C142" s="58" t="s">
        <v>57</v>
      </c>
      <c r="D142" s="61">
        <v>1301</v>
      </c>
      <c r="E142" s="61">
        <v>34947</v>
      </c>
      <c r="F142" s="61">
        <v>3504</v>
      </c>
      <c r="G142" s="59">
        <v>146</v>
      </c>
      <c r="H142" s="61">
        <v>19105</v>
      </c>
      <c r="I142" s="61">
        <v>7302</v>
      </c>
      <c r="J142" s="62">
        <v>127.3</v>
      </c>
      <c r="K142" s="63">
        <v>27.6</v>
      </c>
      <c r="N142" s="70"/>
      <c r="O142" s="79"/>
      <c r="P142" s="75" t="s">
        <v>79</v>
      </c>
      <c r="Q142" s="80"/>
      <c r="R142" s="76">
        <v>2</v>
      </c>
      <c r="S142" s="76">
        <v>3</v>
      </c>
      <c r="T142" s="76">
        <v>3</v>
      </c>
      <c r="U142" s="82">
        <v>3</v>
      </c>
    </row>
    <row r="143" spans="1:21" s="50" customFormat="1" ht="9.9499999999999993" customHeight="1" thickBot="1" x14ac:dyDescent="0.3">
      <c r="A143" s="57"/>
      <c r="B143" s="58"/>
      <c r="C143" s="58" t="s">
        <v>59</v>
      </c>
      <c r="D143" s="59">
        <v>45</v>
      </c>
      <c r="E143" s="61">
        <v>1387</v>
      </c>
      <c r="F143" s="59">
        <v>692</v>
      </c>
      <c r="G143" s="59">
        <v>44</v>
      </c>
      <c r="H143" s="61">
        <v>11544</v>
      </c>
      <c r="I143" s="59">
        <v>288</v>
      </c>
      <c r="J143" s="62">
        <v>18.8</v>
      </c>
      <c r="K143" s="63">
        <v>59.3</v>
      </c>
      <c r="N143" s="70"/>
      <c r="O143" s="79"/>
      <c r="P143" s="88" t="s">
        <v>41</v>
      </c>
      <c r="Q143" s="89">
        <v>4.68</v>
      </c>
      <c r="R143" s="90">
        <v>8785</v>
      </c>
      <c r="S143" s="90">
        <v>22028</v>
      </c>
      <c r="T143" s="90">
        <v>22028</v>
      </c>
      <c r="U143" s="91">
        <v>22028</v>
      </c>
    </row>
    <row r="144" spans="1:21" s="50" customFormat="1" ht="9.9499999999999993" customHeight="1" x14ac:dyDescent="0.25">
      <c r="A144" s="57"/>
      <c r="B144" s="58" t="s">
        <v>61</v>
      </c>
      <c r="C144" s="58"/>
      <c r="D144" s="59">
        <v>105</v>
      </c>
      <c r="E144" s="61">
        <v>1165</v>
      </c>
      <c r="F144" s="61">
        <v>22137</v>
      </c>
      <c r="G144" s="59">
        <v>899</v>
      </c>
      <c r="H144" s="61">
        <v>103493</v>
      </c>
      <c r="I144" s="59">
        <v>670</v>
      </c>
      <c r="J144" s="62">
        <v>11</v>
      </c>
      <c r="K144" s="63">
        <v>11</v>
      </c>
      <c r="N144" s="103"/>
      <c r="O144" s="104"/>
      <c r="P144" s="307" t="s">
        <v>72</v>
      </c>
      <c r="Q144" s="305"/>
      <c r="R144" s="305"/>
      <c r="S144" s="106"/>
      <c r="T144" s="106"/>
      <c r="U144" s="107"/>
    </row>
    <row r="145" spans="1:21" s="50" customFormat="1" ht="9.9499999999999993" customHeight="1" thickBot="1" x14ac:dyDescent="0.3">
      <c r="A145" s="57"/>
      <c r="B145" s="58" t="s">
        <v>62</v>
      </c>
      <c r="C145" s="58" t="s">
        <v>57</v>
      </c>
      <c r="D145" s="61">
        <v>3423</v>
      </c>
      <c r="E145" s="61">
        <v>214551</v>
      </c>
      <c r="F145" s="61">
        <v>8943</v>
      </c>
      <c r="G145" s="61">
        <v>1505</v>
      </c>
      <c r="H145" s="61">
        <v>39668</v>
      </c>
      <c r="I145" s="61">
        <v>19255</v>
      </c>
      <c r="J145" s="62">
        <v>466.2</v>
      </c>
      <c r="K145" s="63">
        <v>91.6</v>
      </c>
      <c r="N145" s="102">
        <v>2002</v>
      </c>
      <c r="O145" s="75" t="s">
        <v>71</v>
      </c>
      <c r="P145" s="308"/>
      <c r="Q145" s="306"/>
      <c r="R145" s="306"/>
      <c r="S145" s="76">
        <v>0</v>
      </c>
      <c r="T145" s="76">
        <v>0</v>
      </c>
      <c r="U145" s="82">
        <v>0</v>
      </c>
    </row>
    <row r="146" spans="1:21" s="50" customFormat="1" ht="9.9499999999999993" customHeight="1" thickBot="1" x14ac:dyDescent="0.3">
      <c r="A146" s="57"/>
      <c r="B146" s="58"/>
      <c r="C146" s="58" t="s">
        <v>59</v>
      </c>
      <c r="D146" s="60">
        <v>9</v>
      </c>
      <c r="E146" s="59">
        <v>544</v>
      </c>
      <c r="F146" s="59">
        <v>284</v>
      </c>
      <c r="G146" s="59">
        <v>13</v>
      </c>
      <c r="H146" s="59">
        <v>422</v>
      </c>
      <c r="I146" s="59">
        <v>60</v>
      </c>
      <c r="J146" s="62">
        <v>0.7</v>
      </c>
      <c r="K146" s="63">
        <v>0.2</v>
      </c>
      <c r="N146" s="70"/>
      <c r="O146" s="79"/>
      <c r="P146" s="75" t="s">
        <v>73</v>
      </c>
      <c r="Q146" s="76">
        <v>3.5000000000000003E-2</v>
      </c>
      <c r="R146" s="76">
        <v>116</v>
      </c>
      <c r="S146" s="76">
        <v>849</v>
      </c>
      <c r="T146" s="76">
        <v>849</v>
      </c>
      <c r="U146" s="82">
        <v>849</v>
      </c>
    </row>
    <row r="147" spans="1:21" s="50" customFormat="1" ht="9.9499999999999993" customHeight="1" thickBot="1" x14ac:dyDescent="0.3">
      <c r="A147" s="57"/>
      <c r="B147" s="58" t="s">
        <v>63</v>
      </c>
      <c r="C147" s="58" t="s">
        <v>57</v>
      </c>
      <c r="D147" s="61">
        <v>4219</v>
      </c>
      <c r="E147" s="61">
        <v>97227</v>
      </c>
      <c r="F147" s="61">
        <v>6579</v>
      </c>
      <c r="G147" s="59">
        <v>579</v>
      </c>
      <c r="H147" s="61">
        <v>32688</v>
      </c>
      <c r="I147" s="61">
        <v>23692</v>
      </c>
      <c r="J147" s="62">
        <v>713.2</v>
      </c>
      <c r="K147" s="63">
        <v>131.4</v>
      </c>
      <c r="N147" s="70"/>
      <c r="O147" s="75" t="s">
        <v>74</v>
      </c>
      <c r="P147" s="75" t="s">
        <v>0</v>
      </c>
      <c r="Q147" s="80"/>
      <c r="R147" s="80"/>
      <c r="S147" s="76">
        <v>507</v>
      </c>
      <c r="T147" s="76">
        <v>507</v>
      </c>
      <c r="U147" s="82">
        <v>507</v>
      </c>
    </row>
    <row r="148" spans="1:21" s="50" customFormat="1" ht="9.9499999999999993" customHeight="1" thickBot="1" x14ac:dyDescent="0.3">
      <c r="A148" s="57"/>
      <c r="B148" s="58"/>
      <c r="C148" s="58" t="s">
        <v>59</v>
      </c>
      <c r="D148" s="61">
        <v>3994</v>
      </c>
      <c r="E148" s="61">
        <v>131612</v>
      </c>
      <c r="F148" s="61">
        <v>88633</v>
      </c>
      <c r="G148" s="61">
        <v>6379</v>
      </c>
      <c r="H148" s="61">
        <v>739891</v>
      </c>
      <c r="I148" s="61">
        <v>25548</v>
      </c>
      <c r="J148" s="62">
        <v>1395.1</v>
      </c>
      <c r="K148" s="63">
        <v>6116.2</v>
      </c>
      <c r="N148" s="70"/>
      <c r="O148" s="75" t="s">
        <v>75</v>
      </c>
      <c r="P148" s="75" t="s">
        <v>73</v>
      </c>
      <c r="Q148" s="76">
        <v>3.5000000000000003E-2</v>
      </c>
      <c r="R148" s="76">
        <v>902</v>
      </c>
      <c r="S148" s="77">
        <v>3149</v>
      </c>
      <c r="T148" s="77">
        <v>3149</v>
      </c>
      <c r="U148" s="78">
        <v>3149</v>
      </c>
    </row>
    <row r="149" spans="1:21" s="50" customFormat="1" ht="9.9499999999999993" customHeight="1" thickBot="1" x14ac:dyDescent="0.3">
      <c r="A149" s="57"/>
      <c r="B149" s="58"/>
      <c r="C149" s="58" t="s">
        <v>64</v>
      </c>
      <c r="D149" s="58"/>
      <c r="E149" s="59">
        <v>762</v>
      </c>
      <c r="F149" s="59">
        <v>608</v>
      </c>
      <c r="G149" s="59">
        <v>55</v>
      </c>
      <c r="H149" s="61">
        <v>5077</v>
      </c>
      <c r="I149" s="59">
        <v>218</v>
      </c>
      <c r="J149" s="62">
        <v>18.899999999999999</v>
      </c>
      <c r="K149" s="83"/>
      <c r="N149" s="70"/>
      <c r="O149" s="79"/>
      <c r="P149" s="75" t="s">
        <v>0</v>
      </c>
      <c r="Q149" s="76">
        <v>2.3E-2</v>
      </c>
      <c r="R149" s="76">
        <v>8</v>
      </c>
      <c r="S149" s="76">
        <v>1</v>
      </c>
      <c r="T149" s="76">
        <v>1</v>
      </c>
      <c r="U149" s="82">
        <v>1</v>
      </c>
    </row>
    <row r="150" spans="1:21" s="50" customFormat="1" ht="9.9499999999999993" customHeight="1" thickBot="1" x14ac:dyDescent="0.3">
      <c r="A150" s="57"/>
      <c r="B150" s="58"/>
      <c r="C150" s="58" t="s">
        <v>65</v>
      </c>
      <c r="D150" s="84">
        <v>13758</v>
      </c>
      <c r="E150" s="84">
        <v>520255</v>
      </c>
      <c r="F150" s="84">
        <v>217063</v>
      </c>
      <c r="G150" s="84">
        <v>11350</v>
      </c>
      <c r="H150" s="84">
        <v>1044210</v>
      </c>
      <c r="I150" s="84">
        <v>80941</v>
      </c>
      <c r="J150" s="85">
        <v>2802.4</v>
      </c>
      <c r="K150" s="86">
        <v>6453.3</v>
      </c>
      <c r="N150" s="70"/>
      <c r="O150" s="75" t="s">
        <v>76</v>
      </c>
      <c r="P150" s="75" t="s">
        <v>0</v>
      </c>
      <c r="Q150" s="76">
        <v>0.16800000000000001</v>
      </c>
      <c r="R150" s="76">
        <v>79</v>
      </c>
      <c r="S150" s="76">
        <v>308</v>
      </c>
      <c r="T150" s="76">
        <v>308</v>
      </c>
      <c r="U150" s="82">
        <v>308</v>
      </c>
    </row>
    <row r="151" spans="1:21" s="50" customFormat="1" ht="9.9499999999999993" customHeight="1" thickBot="1" x14ac:dyDescent="0.3">
      <c r="A151" s="87">
        <v>2002</v>
      </c>
      <c r="B151" s="58" t="s">
        <v>56</v>
      </c>
      <c r="C151" s="58" t="s">
        <v>66</v>
      </c>
      <c r="D151" s="58"/>
      <c r="E151" s="59">
        <v>353</v>
      </c>
      <c r="F151" s="60">
        <v>4</v>
      </c>
      <c r="G151" s="59">
        <v>107</v>
      </c>
      <c r="H151" s="60">
        <v>95</v>
      </c>
      <c r="I151" s="59">
        <v>35</v>
      </c>
      <c r="J151" s="62">
        <v>2.5</v>
      </c>
      <c r="K151" s="83"/>
      <c r="N151" s="70"/>
      <c r="O151" s="75" t="s">
        <v>77</v>
      </c>
      <c r="P151" s="75" t="s">
        <v>73</v>
      </c>
      <c r="Q151" s="76">
        <v>0.34399999999999997</v>
      </c>
      <c r="R151" s="77">
        <v>1137</v>
      </c>
      <c r="S151" s="77">
        <v>5586</v>
      </c>
      <c r="T151" s="77">
        <v>5586</v>
      </c>
      <c r="U151" s="78">
        <v>5586</v>
      </c>
    </row>
    <row r="152" spans="1:21" s="50" customFormat="1" ht="9.9499999999999993" customHeight="1" thickBot="1" x14ac:dyDescent="0.3">
      <c r="A152" s="57"/>
      <c r="B152" s="58"/>
      <c r="C152" s="58" t="s">
        <v>57</v>
      </c>
      <c r="D152" s="59">
        <v>569</v>
      </c>
      <c r="E152" s="61">
        <v>34797</v>
      </c>
      <c r="F152" s="61">
        <v>1499</v>
      </c>
      <c r="G152" s="59">
        <v>278</v>
      </c>
      <c r="H152" s="61">
        <v>6937</v>
      </c>
      <c r="I152" s="61">
        <v>3210</v>
      </c>
      <c r="J152" s="62">
        <v>31.9</v>
      </c>
      <c r="K152" s="63">
        <v>9.6999999999999993</v>
      </c>
      <c r="N152" s="70"/>
      <c r="O152" s="75" t="s">
        <v>78</v>
      </c>
      <c r="P152" s="75" t="s">
        <v>73</v>
      </c>
      <c r="Q152" s="76">
        <v>0.224</v>
      </c>
      <c r="R152" s="77">
        <v>5746</v>
      </c>
      <c r="S152" s="77">
        <v>9698</v>
      </c>
      <c r="T152" s="77">
        <v>9698</v>
      </c>
      <c r="U152" s="78">
        <v>9698</v>
      </c>
    </row>
    <row r="153" spans="1:21" s="50" customFormat="1" ht="9.9499999999999993" customHeight="1" thickBot="1" x14ac:dyDescent="0.3">
      <c r="A153" s="57"/>
      <c r="B153" s="58" t="s">
        <v>58</v>
      </c>
      <c r="C153" s="58" t="s">
        <v>59</v>
      </c>
      <c r="D153" s="59">
        <v>24</v>
      </c>
      <c r="E153" s="59">
        <v>134</v>
      </c>
      <c r="F153" s="61">
        <v>18040</v>
      </c>
      <c r="G153" s="59">
        <v>294</v>
      </c>
      <c r="H153" s="61">
        <v>37609</v>
      </c>
      <c r="I153" s="59">
        <v>416</v>
      </c>
      <c r="J153" s="62">
        <v>6.7</v>
      </c>
      <c r="K153" s="63">
        <v>6.7</v>
      </c>
      <c r="N153" s="70"/>
      <c r="O153" s="79"/>
      <c r="P153" s="75" t="s">
        <v>0</v>
      </c>
      <c r="Q153" s="76">
        <v>3.7839999999999998</v>
      </c>
      <c r="R153" s="77">
        <v>1184</v>
      </c>
      <c r="S153" s="76">
        <v>210</v>
      </c>
      <c r="T153" s="76">
        <v>210</v>
      </c>
      <c r="U153" s="82">
        <v>210</v>
      </c>
    </row>
    <row r="154" spans="1:21" s="50" customFormat="1" ht="9.9499999999999993" customHeight="1" thickBot="1" x14ac:dyDescent="0.3">
      <c r="A154" s="57"/>
      <c r="B154" s="58" t="s">
        <v>60</v>
      </c>
      <c r="C154" s="58" t="s">
        <v>57</v>
      </c>
      <c r="D154" s="61">
        <v>1109</v>
      </c>
      <c r="E154" s="61">
        <v>29103</v>
      </c>
      <c r="F154" s="61">
        <v>2882</v>
      </c>
      <c r="G154" s="59">
        <v>110</v>
      </c>
      <c r="H154" s="61">
        <v>15446</v>
      </c>
      <c r="I154" s="61">
        <v>6223</v>
      </c>
      <c r="J154" s="62">
        <v>117.7</v>
      </c>
      <c r="K154" s="63">
        <v>23.5</v>
      </c>
      <c r="N154" s="70"/>
      <c r="O154" s="79"/>
      <c r="P154" s="75" t="s">
        <v>79</v>
      </c>
      <c r="Q154" s="80"/>
      <c r="R154" s="76">
        <v>2</v>
      </c>
      <c r="S154" s="76">
        <v>3</v>
      </c>
      <c r="T154" s="76">
        <v>3</v>
      </c>
      <c r="U154" s="82">
        <v>3</v>
      </c>
    </row>
    <row r="155" spans="1:21" s="50" customFormat="1" ht="9.9499999999999993" customHeight="1" thickBot="1" x14ac:dyDescent="0.3">
      <c r="A155" s="57"/>
      <c r="B155" s="58"/>
      <c r="C155" s="58" t="s">
        <v>59</v>
      </c>
      <c r="D155" s="59">
        <v>16</v>
      </c>
      <c r="E155" s="61">
        <v>1028</v>
      </c>
      <c r="F155" s="59">
        <v>549</v>
      </c>
      <c r="G155" s="59">
        <v>35</v>
      </c>
      <c r="H155" s="61">
        <v>9095</v>
      </c>
      <c r="I155" s="59">
        <v>217</v>
      </c>
      <c r="J155" s="62">
        <v>14.3</v>
      </c>
      <c r="K155" s="63">
        <v>49.6</v>
      </c>
      <c r="N155" s="70"/>
      <c r="O155" s="79"/>
      <c r="P155" s="88" t="s">
        <v>41</v>
      </c>
      <c r="Q155" s="89">
        <v>4.6139999999999999</v>
      </c>
      <c r="R155" s="90">
        <v>9174</v>
      </c>
      <c r="S155" s="90">
        <v>20311</v>
      </c>
      <c r="T155" s="90">
        <v>20311</v>
      </c>
      <c r="U155" s="91">
        <v>20311</v>
      </c>
    </row>
    <row r="156" spans="1:21" s="50" customFormat="1" ht="9.9499999999999993" customHeight="1" x14ac:dyDescent="0.25">
      <c r="A156" s="57"/>
      <c r="B156" s="58" t="s">
        <v>61</v>
      </c>
      <c r="C156" s="58"/>
      <c r="D156" s="59">
        <v>48</v>
      </c>
      <c r="E156" s="61">
        <v>1097</v>
      </c>
      <c r="F156" s="61">
        <v>19369</v>
      </c>
      <c r="G156" s="59">
        <v>825</v>
      </c>
      <c r="H156" s="61">
        <v>91990</v>
      </c>
      <c r="I156" s="59">
        <v>633</v>
      </c>
      <c r="J156" s="62">
        <v>10.7</v>
      </c>
      <c r="K156" s="63">
        <v>10.7</v>
      </c>
      <c r="N156" s="103"/>
      <c r="O156" s="104"/>
      <c r="P156" s="307" t="s">
        <v>72</v>
      </c>
      <c r="Q156" s="305"/>
      <c r="R156" s="305"/>
      <c r="S156" s="106"/>
      <c r="T156" s="106"/>
      <c r="U156" s="107"/>
    </row>
    <row r="157" spans="1:21" s="50" customFormat="1" ht="9.9499999999999993" customHeight="1" thickBot="1" x14ac:dyDescent="0.3">
      <c r="A157" s="57"/>
      <c r="B157" s="58" t="s">
        <v>62</v>
      </c>
      <c r="C157" s="58" t="s">
        <v>57</v>
      </c>
      <c r="D157" s="61">
        <v>3643</v>
      </c>
      <c r="E157" s="61">
        <v>218299</v>
      </c>
      <c r="F157" s="61">
        <v>8275</v>
      </c>
      <c r="G157" s="61">
        <v>1625</v>
      </c>
      <c r="H157" s="61">
        <v>39829</v>
      </c>
      <c r="I157" s="61">
        <v>20489</v>
      </c>
      <c r="J157" s="62">
        <v>421.5</v>
      </c>
      <c r="K157" s="63">
        <v>94.4</v>
      </c>
      <c r="N157" s="102">
        <v>2003</v>
      </c>
      <c r="O157" s="75" t="s">
        <v>71</v>
      </c>
      <c r="P157" s="308"/>
      <c r="Q157" s="306"/>
      <c r="R157" s="306"/>
      <c r="S157" s="76">
        <v>0</v>
      </c>
      <c r="T157" s="76">
        <v>0</v>
      </c>
      <c r="U157" s="82">
        <v>0</v>
      </c>
    </row>
    <row r="158" spans="1:21" s="50" customFormat="1" ht="9.9499999999999993" customHeight="1" thickBot="1" x14ac:dyDescent="0.3">
      <c r="A158" s="57"/>
      <c r="B158" s="58"/>
      <c r="C158" s="58" t="s">
        <v>59</v>
      </c>
      <c r="D158" s="60">
        <v>4</v>
      </c>
      <c r="E158" s="59">
        <v>535</v>
      </c>
      <c r="F158" s="59">
        <v>273</v>
      </c>
      <c r="G158" s="59">
        <v>13</v>
      </c>
      <c r="H158" s="59">
        <v>412</v>
      </c>
      <c r="I158" s="59">
        <v>58</v>
      </c>
      <c r="J158" s="62">
        <v>0.7</v>
      </c>
      <c r="K158" s="63">
        <v>0.2</v>
      </c>
      <c r="N158" s="70"/>
      <c r="O158" s="79"/>
      <c r="P158" s="75" t="s">
        <v>73</v>
      </c>
      <c r="Q158" s="76">
        <v>3.5000000000000003E-2</v>
      </c>
      <c r="R158" s="76">
        <v>116</v>
      </c>
      <c r="S158" s="76">
        <v>805</v>
      </c>
      <c r="T158" s="76">
        <v>805</v>
      </c>
      <c r="U158" s="82">
        <v>805</v>
      </c>
    </row>
    <row r="159" spans="1:21" s="50" customFormat="1" ht="9.9499999999999993" customHeight="1" thickBot="1" x14ac:dyDescent="0.3">
      <c r="A159" s="57"/>
      <c r="B159" s="58" t="s">
        <v>63</v>
      </c>
      <c r="C159" s="58" t="s">
        <v>57</v>
      </c>
      <c r="D159" s="61">
        <v>4753</v>
      </c>
      <c r="E159" s="61">
        <v>111957</v>
      </c>
      <c r="F159" s="61">
        <v>6380</v>
      </c>
      <c r="G159" s="59">
        <v>532</v>
      </c>
      <c r="H159" s="61">
        <v>31093</v>
      </c>
      <c r="I159" s="61">
        <v>26693</v>
      </c>
      <c r="J159" s="62">
        <v>859.8</v>
      </c>
      <c r="K159" s="63">
        <v>149.30000000000001</v>
      </c>
      <c r="N159" s="70"/>
      <c r="O159" s="75" t="s">
        <v>74</v>
      </c>
      <c r="P159" s="75" t="s">
        <v>0</v>
      </c>
      <c r="Q159" s="80"/>
      <c r="R159" s="80"/>
      <c r="S159" s="76">
        <v>576</v>
      </c>
      <c r="T159" s="76">
        <v>576</v>
      </c>
      <c r="U159" s="82">
        <v>576</v>
      </c>
    </row>
    <row r="160" spans="1:21" s="50" customFormat="1" ht="9.9499999999999993" customHeight="1" thickBot="1" x14ac:dyDescent="0.3">
      <c r="A160" s="57"/>
      <c r="B160" s="58"/>
      <c r="C160" s="58" t="s">
        <v>59</v>
      </c>
      <c r="D160" s="61">
        <v>1851</v>
      </c>
      <c r="E160" s="61">
        <v>112446</v>
      </c>
      <c r="F160" s="61">
        <v>76600</v>
      </c>
      <c r="G160" s="61">
        <v>5689</v>
      </c>
      <c r="H160" s="61">
        <v>650421</v>
      </c>
      <c r="I160" s="61">
        <v>24595</v>
      </c>
      <c r="J160" s="62">
        <v>1305.3</v>
      </c>
      <c r="K160" s="63">
        <v>7080.2</v>
      </c>
      <c r="N160" s="70"/>
      <c r="O160" s="75" t="s">
        <v>75</v>
      </c>
      <c r="P160" s="75" t="s">
        <v>73</v>
      </c>
      <c r="Q160" s="76">
        <v>3.7999999999999999E-2</v>
      </c>
      <c r="R160" s="76">
        <v>965</v>
      </c>
      <c r="S160" s="77">
        <v>3134</v>
      </c>
      <c r="T160" s="77">
        <v>3134</v>
      </c>
      <c r="U160" s="78">
        <v>3134</v>
      </c>
    </row>
    <row r="161" spans="1:21" s="50" customFormat="1" ht="9.9499999999999993" customHeight="1" thickBot="1" x14ac:dyDescent="0.3">
      <c r="A161" s="57"/>
      <c r="B161" s="58"/>
      <c r="C161" s="58" t="s">
        <v>64</v>
      </c>
      <c r="D161" s="58"/>
      <c r="E161" s="59">
        <v>546</v>
      </c>
      <c r="F161" s="59">
        <v>422</v>
      </c>
      <c r="G161" s="59">
        <v>46</v>
      </c>
      <c r="H161" s="61">
        <v>4559</v>
      </c>
      <c r="I161" s="59">
        <v>218</v>
      </c>
      <c r="J161" s="62">
        <v>19.8</v>
      </c>
      <c r="K161" s="83"/>
      <c r="N161" s="70"/>
      <c r="O161" s="79"/>
      <c r="P161" s="75" t="s">
        <v>0</v>
      </c>
      <c r="Q161" s="76">
        <v>2.1000000000000001E-2</v>
      </c>
      <c r="R161" s="76">
        <v>6</v>
      </c>
      <c r="S161" s="76">
        <v>1</v>
      </c>
      <c r="T161" s="76">
        <v>1</v>
      </c>
      <c r="U161" s="82">
        <v>1</v>
      </c>
    </row>
    <row r="162" spans="1:21" s="50" customFormat="1" ht="9.9499999999999993" customHeight="1" thickBot="1" x14ac:dyDescent="0.3">
      <c r="A162" s="57"/>
      <c r="B162" s="58"/>
      <c r="C162" s="58" t="s">
        <v>65</v>
      </c>
      <c r="D162" s="84">
        <v>12017</v>
      </c>
      <c r="E162" s="84">
        <v>510295</v>
      </c>
      <c r="F162" s="84">
        <v>134293</v>
      </c>
      <c r="G162" s="84">
        <v>9555</v>
      </c>
      <c r="H162" s="84">
        <v>887485</v>
      </c>
      <c r="I162" s="84">
        <v>82786</v>
      </c>
      <c r="J162" s="85">
        <v>2790.9</v>
      </c>
      <c r="K162" s="86">
        <v>7424.3</v>
      </c>
      <c r="N162" s="70"/>
      <c r="O162" s="75" t="s">
        <v>76</v>
      </c>
      <c r="P162" s="75" t="s">
        <v>0</v>
      </c>
      <c r="Q162" s="76">
        <v>0.191</v>
      </c>
      <c r="R162" s="76">
        <v>77</v>
      </c>
      <c r="S162" s="76">
        <v>303</v>
      </c>
      <c r="T162" s="76">
        <v>303</v>
      </c>
      <c r="U162" s="82">
        <v>303</v>
      </c>
    </row>
    <row r="163" spans="1:21" s="50" customFormat="1" ht="9.9499999999999993" customHeight="1" thickBot="1" x14ac:dyDescent="0.3">
      <c r="A163" s="87">
        <v>2003</v>
      </c>
      <c r="B163" s="58" t="s">
        <v>56</v>
      </c>
      <c r="C163" s="58" t="s">
        <v>66</v>
      </c>
      <c r="D163" s="58"/>
      <c r="E163" s="59">
        <v>405</v>
      </c>
      <c r="F163" s="60">
        <v>4</v>
      </c>
      <c r="G163" s="59">
        <v>118</v>
      </c>
      <c r="H163" s="59">
        <v>105</v>
      </c>
      <c r="I163" s="59">
        <v>41</v>
      </c>
      <c r="J163" s="62">
        <v>3</v>
      </c>
      <c r="K163" s="83"/>
      <c r="N163" s="70"/>
      <c r="O163" s="75" t="s">
        <v>77</v>
      </c>
      <c r="P163" s="75" t="s">
        <v>73</v>
      </c>
      <c r="Q163" s="76">
        <v>0.35599999999999998</v>
      </c>
      <c r="R163" s="77">
        <v>1174</v>
      </c>
      <c r="S163" s="77">
        <v>5376</v>
      </c>
      <c r="T163" s="77">
        <v>5376</v>
      </c>
      <c r="U163" s="78">
        <v>5376</v>
      </c>
    </row>
    <row r="164" spans="1:21" s="50" customFormat="1" ht="9.9499999999999993" customHeight="1" thickBot="1" x14ac:dyDescent="0.3">
      <c r="A164" s="57"/>
      <c r="B164" s="58"/>
      <c r="C164" s="58" t="s">
        <v>57</v>
      </c>
      <c r="D164" s="59">
        <v>578</v>
      </c>
      <c r="E164" s="61">
        <v>34674</v>
      </c>
      <c r="F164" s="61">
        <v>1484</v>
      </c>
      <c r="G164" s="59">
        <v>271</v>
      </c>
      <c r="H164" s="61">
        <v>7122</v>
      </c>
      <c r="I164" s="61">
        <v>3258</v>
      </c>
      <c r="J164" s="62">
        <v>29.3</v>
      </c>
      <c r="K164" s="63">
        <v>9.6</v>
      </c>
      <c r="N164" s="70"/>
      <c r="O164" s="75" t="s">
        <v>78</v>
      </c>
      <c r="P164" s="75" t="s">
        <v>73</v>
      </c>
      <c r="Q164" s="76">
        <v>0.252</v>
      </c>
      <c r="R164" s="77">
        <v>6455</v>
      </c>
      <c r="S164" s="77">
        <v>9898</v>
      </c>
      <c r="T164" s="77">
        <v>9898</v>
      </c>
      <c r="U164" s="78">
        <v>9898</v>
      </c>
    </row>
    <row r="165" spans="1:21" s="50" customFormat="1" ht="9.9499999999999993" customHeight="1" thickBot="1" x14ac:dyDescent="0.3">
      <c r="A165" s="57"/>
      <c r="B165" s="58" t="s">
        <v>58</v>
      </c>
      <c r="C165" s="58" t="s">
        <v>59</v>
      </c>
      <c r="D165" s="59">
        <v>27</v>
      </c>
      <c r="E165" s="59">
        <v>153</v>
      </c>
      <c r="F165" s="61">
        <v>20491</v>
      </c>
      <c r="G165" s="59">
        <v>334</v>
      </c>
      <c r="H165" s="61">
        <v>42717</v>
      </c>
      <c r="I165" s="59">
        <v>471</v>
      </c>
      <c r="J165" s="62">
        <v>7.6</v>
      </c>
      <c r="K165" s="63">
        <v>7.6</v>
      </c>
      <c r="N165" s="70"/>
      <c r="O165" s="79"/>
      <c r="P165" s="75" t="s">
        <v>0</v>
      </c>
      <c r="Q165" s="76">
        <v>3.6669999999999998</v>
      </c>
      <c r="R165" s="77">
        <v>1052</v>
      </c>
      <c r="S165" s="76">
        <v>196</v>
      </c>
      <c r="T165" s="76">
        <v>196</v>
      </c>
      <c r="U165" s="82">
        <v>196</v>
      </c>
    </row>
    <row r="166" spans="1:21" s="50" customFormat="1" ht="9.9499999999999993" customHeight="1" thickBot="1" x14ac:dyDescent="0.3">
      <c r="A166" s="57"/>
      <c r="B166" s="58" t="s">
        <v>60</v>
      </c>
      <c r="C166" s="58" t="s">
        <v>57</v>
      </c>
      <c r="D166" s="61">
        <v>1185</v>
      </c>
      <c r="E166" s="61">
        <v>30399</v>
      </c>
      <c r="F166" s="61">
        <v>2913</v>
      </c>
      <c r="G166" s="59">
        <v>100</v>
      </c>
      <c r="H166" s="61">
        <v>15869</v>
      </c>
      <c r="I166" s="61">
        <v>6650</v>
      </c>
      <c r="J166" s="62">
        <v>135.80000000000001</v>
      </c>
      <c r="K166" s="63">
        <v>25.1</v>
      </c>
      <c r="N166" s="70"/>
      <c r="O166" s="79"/>
      <c r="P166" s="75" t="s">
        <v>79</v>
      </c>
      <c r="Q166" s="80"/>
      <c r="R166" s="76">
        <v>2</v>
      </c>
      <c r="S166" s="76">
        <v>3</v>
      </c>
      <c r="T166" s="76">
        <v>3</v>
      </c>
      <c r="U166" s="82">
        <v>3</v>
      </c>
    </row>
    <row r="167" spans="1:21" s="50" customFormat="1" ht="9.9499999999999993" customHeight="1" thickBot="1" x14ac:dyDescent="0.3">
      <c r="A167" s="57"/>
      <c r="B167" s="58"/>
      <c r="C167" s="58" t="s">
        <v>59</v>
      </c>
      <c r="D167" s="59">
        <v>15</v>
      </c>
      <c r="E167" s="59">
        <v>779</v>
      </c>
      <c r="F167" s="59">
        <v>408</v>
      </c>
      <c r="G167" s="59">
        <v>28</v>
      </c>
      <c r="H167" s="61">
        <v>7056</v>
      </c>
      <c r="I167" s="59">
        <v>202</v>
      </c>
      <c r="J167" s="62">
        <v>14.4</v>
      </c>
      <c r="K167" s="63">
        <v>44.5</v>
      </c>
      <c r="N167" s="70"/>
      <c r="O167" s="79"/>
      <c r="P167" s="88" t="s">
        <v>41</v>
      </c>
      <c r="Q167" s="89">
        <v>4.5590000000000002</v>
      </c>
      <c r="R167" s="90">
        <v>9847</v>
      </c>
      <c r="S167" s="90">
        <v>20293</v>
      </c>
      <c r="T167" s="90">
        <v>20293</v>
      </c>
      <c r="U167" s="91">
        <v>20293</v>
      </c>
    </row>
    <row r="168" spans="1:21" s="50" customFormat="1" ht="9.9499999999999993" customHeight="1" x14ac:dyDescent="0.25">
      <c r="A168" s="57"/>
      <c r="B168" s="58" t="s">
        <v>61</v>
      </c>
      <c r="C168" s="58"/>
      <c r="D168" s="59">
        <v>53</v>
      </c>
      <c r="E168" s="61">
        <v>1216</v>
      </c>
      <c r="F168" s="61">
        <v>18896</v>
      </c>
      <c r="G168" s="59">
        <v>875</v>
      </c>
      <c r="H168" s="61">
        <v>92949</v>
      </c>
      <c r="I168" s="59">
        <v>703</v>
      </c>
      <c r="J168" s="62">
        <v>12.1</v>
      </c>
      <c r="K168" s="63">
        <v>12.1</v>
      </c>
      <c r="N168" s="103"/>
      <c r="O168" s="104"/>
      <c r="P168" s="307" t="s">
        <v>72</v>
      </c>
      <c r="Q168" s="305"/>
      <c r="R168" s="305"/>
      <c r="S168" s="106"/>
      <c r="T168" s="106"/>
      <c r="U168" s="107"/>
    </row>
    <row r="169" spans="1:21" s="50" customFormat="1" ht="9.9499999999999993" customHeight="1" thickBot="1" x14ac:dyDescent="0.3">
      <c r="A169" s="57"/>
      <c r="B169" s="58" t="s">
        <v>62</v>
      </c>
      <c r="C169" s="58" t="s">
        <v>57</v>
      </c>
      <c r="D169" s="61">
        <v>3788</v>
      </c>
      <c r="E169" s="61">
        <v>217341</v>
      </c>
      <c r="F169" s="61">
        <v>7887</v>
      </c>
      <c r="G169" s="61">
        <v>1697</v>
      </c>
      <c r="H169" s="61">
        <v>40164</v>
      </c>
      <c r="I169" s="61">
        <v>21304</v>
      </c>
      <c r="J169" s="62">
        <v>385</v>
      </c>
      <c r="K169" s="63">
        <v>97.5</v>
      </c>
      <c r="N169" s="102">
        <v>2004</v>
      </c>
      <c r="O169" s="75" t="s">
        <v>71</v>
      </c>
      <c r="P169" s="308"/>
      <c r="Q169" s="306"/>
      <c r="R169" s="306"/>
      <c r="S169" s="76">
        <v>0</v>
      </c>
      <c r="T169" s="76">
        <v>0</v>
      </c>
      <c r="U169" s="82">
        <v>0</v>
      </c>
    </row>
    <row r="170" spans="1:21" s="50" customFormat="1" ht="9.9499999999999993" customHeight="1" thickBot="1" x14ac:dyDescent="0.3">
      <c r="A170" s="57"/>
      <c r="B170" s="58"/>
      <c r="C170" s="58" t="s">
        <v>59</v>
      </c>
      <c r="D170" s="60">
        <v>4</v>
      </c>
      <c r="E170" s="59">
        <v>525</v>
      </c>
      <c r="F170" s="59">
        <v>266</v>
      </c>
      <c r="G170" s="59">
        <v>13</v>
      </c>
      <c r="H170" s="59">
        <v>404</v>
      </c>
      <c r="I170" s="59">
        <v>57</v>
      </c>
      <c r="J170" s="62">
        <v>0.7</v>
      </c>
      <c r="K170" s="63">
        <v>0.2</v>
      </c>
      <c r="N170" s="70"/>
      <c r="O170" s="79"/>
      <c r="P170" s="75" t="s">
        <v>73</v>
      </c>
      <c r="Q170" s="76">
        <v>3.5000000000000003E-2</v>
      </c>
      <c r="R170" s="76">
        <v>115</v>
      </c>
      <c r="S170" s="76">
        <v>748</v>
      </c>
      <c r="T170" s="76">
        <v>748</v>
      </c>
      <c r="U170" s="82">
        <v>748</v>
      </c>
    </row>
    <row r="171" spans="1:21" s="50" customFormat="1" ht="9.9499999999999993" customHeight="1" thickBot="1" x14ac:dyDescent="0.3">
      <c r="A171" s="57"/>
      <c r="B171" s="58" t="s">
        <v>63</v>
      </c>
      <c r="C171" s="58" t="s">
        <v>57</v>
      </c>
      <c r="D171" s="61">
        <v>5314</v>
      </c>
      <c r="E171" s="61">
        <v>127480</v>
      </c>
      <c r="F171" s="61">
        <v>6150</v>
      </c>
      <c r="G171" s="59">
        <v>495</v>
      </c>
      <c r="H171" s="61">
        <v>29840</v>
      </c>
      <c r="I171" s="61">
        <v>29841</v>
      </c>
      <c r="J171" s="62">
        <v>1017.6</v>
      </c>
      <c r="K171" s="63">
        <v>167.7</v>
      </c>
      <c r="N171" s="70"/>
      <c r="O171" s="75" t="s">
        <v>74</v>
      </c>
      <c r="P171" s="75" t="s">
        <v>0</v>
      </c>
      <c r="Q171" s="80"/>
      <c r="R171" s="80"/>
      <c r="S171" s="76">
        <v>541</v>
      </c>
      <c r="T171" s="76">
        <v>541</v>
      </c>
      <c r="U171" s="82">
        <v>541</v>
      </c>
    </row>
    <row r="172" spans="1:21" s="50" customFormat="1" ht="9.9499999999999993" customHeight="1" thickBot="1" x14ac:dyDescent="0.3">
      <c r="A172" s="57"/>
      <c r="B172" s="58"/>
      <c r="C172" s="58" t="s">
        <v>59</v>
      </c>
      <c r="D172" s="61">
        <v>1793</v>
      </c>
      <c r="E172" s="61">
        <v>93474</v>
      </c>
      <c r="F172" s="61">
        <v>63133</v>
      </c>
      <c r="G172" s="61">
        <v>5127</v>
      </c>
      <c r="H172" s="61">
        <v>545135</v>
      </c>
      <c r="I172" s="61">
        <v>23836</v>
      </c>
      <c r="J172" s="62">
        <v>1176.0999999999999</v>
      </c>
      <c r="K172" s="63">
        <v>6728.6</v>
      </c>
      <c r="N172" s="70"/>
      <c r="O172" s="75" t="s">
        <v>75</v>
      </c>
      <c r="P172" s="75" t="s">
        <v>73</v>
      </c>
      <c r="Q172" s="76">
        <v>3.9E-2</v>
      </c>
      <c r="R172" s="76">
        <v>996</v>
      </c>
      <c r="S172" s="77">
        <v>3064</v>
      </c>
      <c r="T172" s="77">
        <v>3064</v>
      </c>
      <c r="U172" s="78">
        <v>3064</v>
      </c>
    </row>
    <row r="173" spans="1:21" s="50" customFormat="1" ht="9.9499999999999993" customHeight="1" thickBot="1" x14ac:dyDescent="0.3">
      <c r="A173" s="57"/>
      <c r="B173" s="58"/>
      <c r="C173" s="58" t="s">
        <v>64</v>
      </c>
      <c r="D173" s="58"/>
      <c r="E173" s="59">
        <v>449</v>
      </c>
      <c r="F173" s="59">
        <v>328</v>
      </c>
      <c r="G173" s="59">
        <v>36</v>
      </c>
      <c r="H173" s="61">
        <v>3867</v>
      </c>
      <c r="I173" s="59">
        <v>215</v>
      </c>
      <c r="J173" s="62">
        <v>17.2</v>
      </c>
      <c r="K173" s="83"/>
      <c r="N173" s="70"/>
      <c r="O173" s="79"/>
      <c r="P173" s="75" t="s">
        <v>0</v>
      </c>
      <c r="Q173" s="76">
        <v>1.9E-2</v>
      </c>
      <c r="R173" s="76">
        <v>5</v>
      </c>
      <c r="S173" s="76">
        <v>1</v>
      </c>
      <c r="T173" s="76">
        <v>1</v>
      </c>
      <c r="U173" s="82">
        <v>1</v>
      </c>
    </row>
    <row r="174" spans="1:21" s="50" customFormat="1" ht="9.9499999999999993" customHeight="1" thickBot="1" x14ac:dyDescent="0.3">
      <c r="A174" s="57"/>
      <c r="B174" s="58"/>
      <c r="C174" s="58" t="s">
        <v>65</v>
      </c>
      <c r="D174" s="84">
        <v>12757</v>
      </c>
      <c r="E174" s="84">
        <v>506896</v>
      </c>
      <c r="F174" s="84">
        <v>121960</v>
      </c>
      <c r="G174" s="84">
        <v>9094</v>
      </c>
      <c r="H174" s="84">
        <v>785228</v>
      </c>
      <c r="I174" s="84">
        <v>86578</v>
      </c>
      <c r="J174" s="85">
        <v>2798.8</v>
      </c>
      <c r="K174" s="86">
        <v>7093</v>
      </c>
      <c r="N174" s="70"/>
      <c r="O174" s="75" t="s">
        <v>76</v>
      </c>
      <c r="P174" s="75" t="s">
        <v>0</v>
      </c>
      <c r="Q174" s="76">
        <v>0.189</v>
      </c>
      <c r="R174" s="76">
        <v>64</v>
      </c>
      <c r="S174" s="76">
        <v>251</v>
      </c>
      <c r="T174" s="76">
        <v>251</v>
      </c>
      <c r="U174" s="82">
        <v>251</v>
      </c>
    </row>
    <row r="175" spans="1:21" s="50" customFormat="1" ht="9.9499999999999993" customHeight="1" thickBot="1" x14ac:dyDescent="0.3">
      <c r="A175" s="87">
        <v>2004</v>
      </c>
      <c r="B175" s="58" t="s">
        <v>56</v>
      </c>
      <c r="C175" s="58" t="s">
        <v>66</v>
      </c>
      <c r="D175" s="58"/>
      <c r="E175" s="59">
        <v>456</v>
      </c>
      <c r="F175" s="60">
        <v>5</v>
      </c>
      <c r="G175" s="59">
        <v>129</v>
      </c>
      <c r="H175" s="59">
        <v>114</v>
      </c>
      <c r="I175" s="59">
        <v>46</v>
      </c>
      <c r="J175" s="62">
        <v>3.4</v>
      </c>
      <c r="K175" s="83"/>
      <c r="N175" s="70"/>
      <c r="O175" s="75" t="s">
        <v>77</v>
      </c>
      <c r="P175" s="75" t="s">
        <v>73</v>
      </c>
      <c r="Q175" s="76">
        <v>0.34899999999999998</v>
      </c>
      <c r="R175" s="77">
        <v>1154</v>
      </c>
      <c r="S175" s="77">
        <v>5570</v>
      </c>
      <c r="T175" s="77">
        <v>5570</v>
      </c>
      <c r="U175" s="78">
        <v>5570</v>
      </c>
    </row>
    <row r="176" spans="1:21" s="50" customFormat="1" ht="9.9499999999999993" customHeight="1" thickBot="1" x14ac:dyDescent="0.3">
      <c r="A176" s="57"/>
      <c r="B176" s="58"/>
      <c r="C176" s="58" t="s">
        <v>57</v>
      </c>
      <c r="D176" s="59">
        <v>567</v>
      </c>
      <c r="E176" s="61">
        <v>33243</v>
      </c>
      <c r="F176" s="61">
        <v>1394</v>
      </c>
      <c r="G176" s="59">
        <v>255</v>
      </c>
      <c r="H176" s="61">
        <v>6900</v>
      </c>
      <c r="I176" s="61">
        <v>3195</v>
      </c>
      <c r="J176" s="62">
        <v>26.3</v>
      </c>
      <c r="K176" s="63">
        <v>9.6</v>
      </c>
      <c r="N176" s="70"/>
      <c r="O176" s="75" t="s">
        <v>78</v>
      </c>
      <c r="P176" s="75" t="s">
        <v>73</v>
      </c>
      <c r="Q176" s="76">
        <v>0.25900000000000001</v>
      </c>
      <c r="R176" s="77">
        <v>6636</v>
      </c>
      <c r="S176" s="77">
        <v>9560</v>
      </c>
      <c r="T176" s="77">
        <v>9560</v>
      </c>
      <c r="U176" s="78">
        <v>9560</v>
      </c>
    </row>
    <row r="177" spans="1:21" s="50" customFormat="1" ht="9.9499999999999993" customHeight="1" thickBot="1" x14ac:dyDescent="0.3">
      <c r="A177" s="57"/>
      <c r="B177" s="58" t="s">
        <v>58</v>
      </c>
      <c r="C177" s="58" t="s">
        <v>59</v>
      </c>
      <c r="D177" s="59">
        <v>25</v>
      </c>
      <c r="E177" s="59">
        <v>143</v>
      </c>
      <c r="F177" s="61">
        <v>19243</v>
      </c>
      <c r="G177" s="59">
        <v>314</v>
      </c>
      <c r="H177" s="61">
        <v>40117</v>
      </c>
      <c r="I177" s="59">
        <v>443</v>
      </c>
      <c r="J177" s="62">
        <v>7.2</v>
      </c>
      <c r="K177" s="63">
        <v>7.2</v>
      </c>
      <c r="N177" s="70"/>
      <c r="O177" s="79"/>
      <c r="P177" s="75" t="s">
        <v>0</v>
      </c>
      <c r="Q177" s="76">
        <v>3.5179999999999998</v>
      </c>
      <c r="R177" s="76">
        <v>913</v>
      </c>
      <c r="S177" s="76">
        <v>183</v>
      </c>
      <c r="T177" s="76">
        <v>183</v>
      </c>
      <c r="U177" s="82">
        <v>183</v>
      </c>
    </row>
    <row r="178" spans="1:21" s="50" customFormat="1" ht="9.9499999999999993" customHeight="1" thickBot="1" x14ac:dyDescent="0.3">
      <c r="A178" s="93"/>
      <c r="B178" s="94" t="s">
        <v>60</v>
      </c>
      <c r="C178" s="94" t="s">
        <v>57</v>
      </c>
      <c r="D178" s="108">
        <v>1220</v>
      </c>
      <c r="E178" s="108">
        <v>30475</v>
      </c>
      <c r="F178" s="108">
        <v>2871</v>
      </c>
      <c r="G178" s="109">
        <v>83</v>
      </c>
      <c r="H178" s="108">
        <v>15867</v>
      </c>
      <c r="I178" s="108">
        <v>6844</v>
      </c>
      <c r="J178" s="110">
        <v>148.69999999999999</v>
      </c>
      <c r="K178" s="111">
        <v>25.9</v>
      </c>
      <c r="N178" s="115"/>
      <c r="O178" s="116"/>
      <c r="P178" s="105" t="s">
        <v>79</v>
      </c>
      <c r="Q178" s="117"/>
      <c r="R178" s="118">
        <v>2</v>
      </c>
      <c r="S178" s="118">
        <v>3</v>
      </c>
      <c r="T178" s="118">
        <v>3</v>
      </c>
      <c r="U178" s="119">
        <v>3</v>
      </c>
    </row>
    <row r="179" spans="1:21" s="50" customFormat="1" ht="9.9499999999999993" customHeight="1" thickBot="1" x14ac:dyDescent="0.3">
      <c r="A179" s="57"/>
      <c r="B179" s="58"/>
      <c r="C179" s="58" t="s">
        <v>59</v>
      </c>
      <c r="D179" s="59">
        <v>14</v>
      </c>
      <c r="E179" s="59">
        <v>523</v>
      </c>
      <c r="F179" s="59">
        <v>262</v>
      </c>
      <c r="G179" s="59">
        <v>22</v>
      </c>
      <c r="H179" s="61">
        <v>5187</v>
      </c>
      <c r="I179" s="59">
        <v>183</v>
      </c>
      <c r="J179" s="62">
        <v>14</v>
      </c>
      <c r="K179" s="63">
        <v>40.299999999999997</v>
      </c>
      <c r="N179" s="120"/>
      <c r="O179" s="121"/>
      <c r="P179" s="122" t="s">
        <v>41</v>
      </c>
      <c r="Q179" s="123">
        <v>4.407</v>
      </c>
      <c r="R179" s="124">
        <v>9884</v>
      </c>
      <c r="S179" s="124">
        <v>19921</v>
      </c>
      <c r="T179" s="124">
        <v>19921</v>
      </c>
      <c r="U179" s="125">
        <v>19921</v>
      </c>
    </row>
    <row r="180" spans="1:21" s="50" customFormat="1" ht="9.9499999999999993" customHeight="1" x14ac:dyDescent="0.25">
      <c r="A180" s="57"/>
      <c r="B180" s="58" t="s">
        <v>61</v>
      </c>
      <c r="C180" s="58"/>
      <c r="D180" s="59">
        <v>52</v>
      </c>
      <c r="E180" s="61">
        <v>1142</v>
      </c>
      <c r="F180" s="61">
        <v>15701</v>
      </c>
      <c r="G180" s="59">
        <v>802</v>
      </c>
      <c r="H180" s="61">
        <v>80418</v>
      </c>
      <c r="I180" s="59">
        <v>686</v>
      </c>
      <c r="J180" s="62">
        <v>12</v>
      </c>
      <c r="K180" s="63">
        <v>12</v>
      </c>
      <c r="N180" s="103"/>
      <c r="O180" s="104"/>
      <c r="P180" s="307" t="s">
        <v>72</v>
      </c>
      <c r="Q180" s="305"/>
      <c r="R180" s="305"/>
      <c r="S180" s="106"/>
      <c r="T180" s="106"/>
      <c r="U180" s="107"/>
    </row>
    <row r="181" spans="1:21" s="50" customFormat="1" ht="9.9499999999999993" customHeight="1" thickBot="1" x14ac:dyDescent="0.3">
      <c r="A181" s="57"/>
      <c r="B181" s="58" t="s">
        <v>62</v>
      </c>
      <c r="C181" s="58" t="s">
        <v>57</v>
      </c>
      <c r="D181" s="61">
        <v>4394</v>
      </c>
      <c r="E181" s="61">
        <v>244035</v>
      </c>
      <c r="F181" s="61">
        <v>7920</v>
      </c>
      <c r="G181" s="61">
        <v>1785</v>
      </c>
      <c r="H181" s="61">
        <v>44028</v>
      </c>
      <c r="I181" s="61">
        <v>24710</v>
      </c>
      <c r="J181" s="62">
        <v>351.8</v>
      </c>
      <c r="K181" s="63">
        <v>95.8</v>
      </c>
      <c r="N181" s="102">
        <v>2005</v>
      </c>
      <c r="O181" s="75" t="s">
        <v>71</v>
      </c>
      <c r="P181" s="308"/>
      <c r="Q181" s="306"/>
      <c r="R181" s="306"/>
      <c r="S181" s="76">
        <v>0</v>
      </c>
      <c r="T181" s="76">
        <v>0</v>
      </c>
      <c r="U181" s="82">
        <v>0</v>
      </c>
    </row>
    <row r="182" spans="1:21" s="50" customFormat="1" ht="9.9499999999999993" customHeight="1" thickBot="1" x14ac:dyDescent="0.3">
      <c r="A182" s="57"/>
      <c r="B182" s="58"/>
      <c r="C182" s="58" t="s">
        <v>59</v>
      </c>
      <c r="D182" s="60">
        <v>4</v>
      </c>
      <c r="E182" s="59">
        <v>500</v>
      </c>
      <c r="F182" s="59">
        <v>251</v>
      </c>
      <c r="G182" s="59">
        <v>12</v>
      </c>
      <c r="H182" s="59">
        <v>383</v>
      </c>
      <c r="I182" s="59">
        <v>54</v>
      </c>
      <c r="J182" s="62">
        <v>0.6</v>
      </c>
      <c r="K182" s="63">
        <v>0.2</v>
      </c>
      <c r="N182" s="70"/>
      <c r="O182" s="79"/>
      <c r="P182" s="75" t="s">
        <v>73</v>
      </c>
      <c r="Q182" s="76">
        <v>3.5999999999999997E-2</v>
      </c>
      <c r="R182" s="76">
        <v>119</v>
      </c>
      <c r="S182" s="76">
        <v>687</v>
      </c>
      <c r="T182" s="76">
        <v>687</v>
      </c>
      <c r="U182" s="82">
        <v>687</v>
      </c>
    </row>
    <row r="183" spans="1:21" s="50" customFormat="1" ht="9.9499999999999993" customHeight="1" thickBot="1" x14ac:dyDescent="0.3">
      <c r="A183" s="57"/>
      <c r="B183" s="58" t="s">
        <v>63</v>
      </c>
      <c r="C183" s="58" t="s">
        <v>57</v>
      </c>
      <c r="D183" s="61">
        <v>5444</v>
      </c>
      <c r="E183" s="61">
        <v>132504</v>
      </c>
      <c r="F183" s="61">
        <v>5690</v>
      </c>
      <c r="G183" s="59">
        <v>418</v>
      </c>
      <c r="H183" s="61">
        <v>26515</v>
      </c>
      <c r="I183" s="61">
        <v>30570</v>
      </c>
      <c r="J183" s="62">
        <v>1085.3</v>
      </c>
      <c r="K183" s="63">
        <v>172.5</v>
      </c>
      <c r="N183" s="70"/>
      <c r="O183" s="75" t="s">
        <v>74</v>
      </c>
      <c r="P183" s="75" t="s">
        <v>0</v>
      </c>
      <c r="Q183" s="80"/>
      <c r="R183" s="80"/>
      <c r="S183" s="76">
        <v>284</v>
      </c>
      <c r="T183" s="76">
        <v>284</v>
      </c>
      <c r="U183" s="82">
        <v>284</v>
      </c>
    </row>
    <row r="184" spans="1:21" s="50" customFormat="1" ht="9.9499999999999993" customHeight="1" thickBot="1" x14ac:dyDescent="0.3">
      <c r="A184" s="57"/>
      <c r="B184" s="58"/>
      <c r="C184" s="58" t="s">
        <v>59</v>
      </c>
      <c r="D184" s="61">
        <v>1713</v>
      </c>
      <c r="E184" s="61">
        <v>77109</v>
      </c>
      <c r="F184" s="61">
        <v>51612</v>
      </c>
      <c r="G184" s="61">
        <v>4465</v>
      </c>
      <c r="H184" s="61">
        <v>462710</v>
      </c>
      <c r="I184" s="61">
        <v>22773</v>
      </c>
      <c r="J184" s="62">
        <v>1051.9000000000001</v>
      </c>
      <c r="K184" s="63">
        <v>6478.7</v>
      </c>
      <c r="N184" s="70"/>
      <c r="O184" s="75" t="s">
        <v>75</v>
      </c>
      <c r="P184" s="75" t="s">
        <v>73</v>
      </c>
      <c r="Q184" s="76">
        <v>3.7999999999999999E-2</v>
      </c>
      <c r="R184" s="76">
        <v>963</v>
      </c>
      <c r="S184" s="77">
        <v>2792</v>
      </c>
      <c r="T184" s="77">
        <v>2792</v>
      </c>
      <c r="U184" s="78">
        <v>2792</v>
      </c>
    </row>
    <row r="185" spans="1:21" s="50" customFormat="1" ht="9.9499999999999993" customHeight="1" thickBot="1" x14ac:dyDescent="0.3">
      <c r="A185" s="57"/>
      <c r="B185" s="58"/>
      <c r="C185" s="58" t="s">
        <v>64</v>
      </c>
      <c r="D185" s="58"/>
      <c r="E185" s="59">
        <v>368</v>
      </c>
      <c r="F185" s="59">
        <v>251</v>
      </c>
      <c r="G185" s="59">
        <v>28</v>
      </c>
      <c r="H185" s="61">
        <v>3405</v>
      </c>
      <c r="I185" s="59">
        <v>221</v>
      </c>
      <c r="J185" s="62">
        <v>15.4</v>
      </c>
      <c r="K185" s="83"/>
      <c r="N185" s="70"/>
      <c r="O185" s="79"/>
      <c r="P185" s="75" t="s">
        <v>0</v>
      </c>
      <c r="Q185" s="76">
        <v>1.6E-2</v>
      </c>
      <c r="R185" s="76">
        <v>4</v>
      </c>
      <c r="S185" s="76">
        <v>1</v>
      </c>
      <c r="T185" s="76">
        <v>1</v>
      </c>
      <c r="U185" s="82">
        <v>1</v>
      </c>
    </row>
    <row r="186" spans="1:21" s="50" customFormat="1" ht="9.9499999999999993" customHeight="1" thickBot="1" x14ac:dyDescent="0.3">
      <c r="A186" s="57"/>
      <c r="B186" s="58"/>
      <c r="C186" s="58" t="s">
        <v>65</v>
      </c>
      <c r="D186" s="84">
        <v>13432</v>
      </c>
      <c r="E186" s="84">
        <v>520498</v>
      </c>
      <c r="F186" s="84">
        <v>105200</v>
      </c>
      <c r="G186" s="84">
        <v>8313</v>
      </c>
      <c r="H186" s="84">
        <v>685645</v>
      </c>
      <c r="I186" s="84">
        <v>89726</v>
      </c>
      <c r="J186" s="85">
        <v>2716.5</v>
      </c>
      <c r="K186" s="86">
        <v>6842.2</v>
      </c>
      <c r="N186" s="70"/>
      <c r="O186" s="75" t="s">
        <v>76</v>
      </c>
      <c r="P186" s="75" t="s">
        <v>0</v>
      </c>
      <c r="Q186" s="76">
        <v>0.23300000000000001</v>
      </c>
      <c r="R186" s="76">
        <v>64</v>
      </c>
      <c r="S186" s="76">
        <v>252</v>
      </c>
      <c r="T186" s="76">
        <v>252</v>
      </c>
      <c r="U186" s="82">
        <v>252</v>
      </c>
    </row>
    <row r="187" spans="1:21" s="50" customFormat="1" ht="9.9499999999999993" customHeight="1" thickBot="1" x14ac:dyDescent="0.3">
      <c r="A187" s="87">
        <v>2005</v>
      </c>
      <c r="B187" s="58" t="s">
        <v>56</v>
      </c>
      <c r="C187" s="58" t="s">
        <v>66</v>
      </c>
      <c r="D187" s="58"/>
      <c r="E187" s="59">
        <v>501</v>
      </c>
      <c r="F187" s="60">
        <v>5</v>
      </c>
      <c r="G187" s="59">
        <v>137</v>
      </c>
      <c r="H187" s="59">
        <v>121</v>
      </c>
      <c r="I187" s="59">
        <v>52</v>
      </c>
      <c r="J187" s="62">
        <v>3.8</v>
      </c>
      <c r="K187" s="83"/>
      <c r="N187" s="70"/>
      <c r="O187" s="75" t="s">
        <v>77</v>
      </c>
      <c r="P187" s="75" t="s">
        <v>73</v>
      </c>
      <c r="Q187" s="76">
        <v>0.35399999999999998</v>
      </c>
      <c r="R187" s="77">
        <v>1170</v>
      </c>
      <c r="S187" s="77">
        <v>5276</v>
      </c>
      <c r="T187" s="77">
        <v>5276</v>
      </c>
      <c r="U187" s="78">
        <v>5276</v>
      </c>
    </row>
    <row r="188" spans="1:21" s="50" customFormat="1" ht="9.9499999999999993" customHeight="1" thickBot="1" x14ac:dyDescent="0.3">
      <c r="A188" s="57"/>
      <c r="B188" s="58"/>
      <c r="C188" s="58" t="s">
        <v>57</v>
      </c>
      <c r="D188" s="59">
        <v>84</v>
      </c>
      <c r="E188" s="61">
        <v>33469</v>
      </c>
      <c r="F188" s="61">
        <v>1339</v>
      </c>
      <c r="G188" s="59">
        <v>238</v>
      </c>
      <c r="H188" s="61">
        <v>7027</v>
      </c>
      <c r="I188" s="61">
        <v>3325</v>
      </c>
      <c r="J188" s="62">
        <v>26.4</v>
      </c>
      <c r="K188" s="63">
        <v>9.9</v>
      </c>
      <c r="N188" s="70"/>
      <c r="O188" s="75" t="s">
        <v>78</v>
      </c>
      <c r="P188" s="75" t="s">
        <v>73</v>
      </c>
      <c r="Q188" s="76">
        <v>0.28399999999999997</v>
      </c>
      <c r="R188" s="77">
        <v>7277</v>
      </c>
      <c r="S188" s="77">
        <v>9752</v>
      </c>
      <c r="T188" s="77">
        <v>9752</v>
      </c>
      <c r="U188" s="78">
        <v>9752</v>
      </c>
    </row>
    <row r="189" spans="1:21" s="50" customFormat="1" ht="9.9499999999999993" customHeight="1" thickBot="1" x14ac:dyDescent="0.3">
      <c r="A189" s="57"/>
      <c r="B189" s="58" t="s">
        <v>58</v>
      </c>
      <c r="C189" s="58" t="s">
        <v>59</v>
      </c>
      <c r="D189" s="60">
        <v>7</v>
      </c>
      <c r="E189" s="61">
        <v>1965</v>
      </c>
      <c r="F189" s="61">
        <v>11605</v>
      </c>
      <c r="G189" s="59">
        <v>182</v>
      </c>
      <c r="H189" s="61">
        <v>9823</v>
      </c>
      <c r="I189" s="59">
        <v>396</v>
      </c>
      <c r="J189" s="62">
        <v>7.6</v>
      </c>
      <c r="K189" s="63">
        <v>7.6</v>
      </c>
      <c r="N189" s="70"/>
      <c r="O189" s="79"/>
      <c r="P189" s="75" t="s">
        <v>0</v>
      </c>
      <c r="Q189" s="76">
        <v>3.3769999999999998</v>
      </c>
      <c r="R189" s="76">
        <v>796</v>
      </c>
      <c r="S189" s="76">
        <v>172</v>
      </c>
      <c r="T189" s="76">
        <v>172</v>
      </c>
      <c r="U189" s="82">
        <v>172</v>
      </c>
    </row>
    <row r="190" spans="1:21" s="50" customFormat="1" ht="9.9499999999999993" customHeight="1" thickBot="1" x14ac:dyDescent="0.3">
      <c r="A190" s="57"/>
      <c r="B190" s="58" t="s">
        <v>60</v>
      </c>
      <c r="C190" s="58" t="s">
        <v>57</v>
      </c>
      <c r="D190" s="59">
        <v>169</v>
      </c>
      <c r="E190" s="61">
        <v>29124</v>
      </c>
      <c r="F190" s="61">
        <v>2724</v>
      </c>
      <c r="G190" s="59">
        <v>70</v>
      </c>
      <c r="H190" s="61">
        <v>14923</v>
      </c>
      <c r="I190" s="61">
        <v>6656</v>
      </c>
      <c r="J190" s="62">
        <v>154</v>
      </c>
      <c r="K190" s="63">
        <v>25</v>
      </c>
      <c r="N190" s="70"/>
      <c r="O190" s="79"/>
      <c r="P190" s="75" t="s">
        <v>79</v>
      </c>
      <c r="Q190" s="80"/>
      <c r="R190" s="76">
        <v>1</v>
      </c>
      <c r="S190" s="76">
        <v>2</v>
      </c>
      <c r="T190" s="76">
        <v>2</v>
      </c>
      <c r="U190" s="82">
        <v>2</v>
      </c>
    </row>
    <row r="191" spans="1:21" s="50" customFormat="1" ht="9.9499999999999993" customHeight="1" thickBot="1" x14ac:dyDescent="0.3">
      <c r="A191" s="57"/>
      <c r="B191" s="58"/>
      <c r="C191" s="58" t="s">
        <v>59</v>
      </c>
      <c r="D191" s="60">
        <v>4</v>
      </c>
      <c r="E191" s="59">
        <v>383</v>
      </c>
      <c r="F191" s="59">
        <v>198</v>
      </c>
      <c r="G191" s="59">
        <v>18</v>
      </c>
      <c r="H191" s="61">
        <v>4252</v>
      </c>
      <c r="I191" s="59">
        <v>155</v>
      </c>
      <c r="J191" s="62">
        <v>9</v>
      </c>
      <c r="K191" s="63">
        <v>32.4</v>
      </c>
      <c r="N191" s="70"/>
      <c r="O191" s="79"/>
      <c r="P191" s="88" t="s">
        <v>41</v>
      </c>
      <c r="Q191" s="89">
        <v>4.3369999999999997</v>
      </c>
      <c r="R191" s="90">
        <v>10393</v>
      </c>
      <c r="S191" s="90">
        <v>19218</v>
      </c>
      <c r="T191" s="90">
        <v>19218</v>
      </c>
      <c r="U191" s="91">
        <v>19218</v>
      </c>
    </row>
    <row r="192" spans="1:21" s="50" customFormat="1" ht="9.9499999999999993" customHeight="1" x14ac:dyDescent="0.25">
      <c r="A192" s="57"/>
      <c r="B192" s="58" t="s">
        <v>61</v>
      </c>
      <c r="C192" s="58"/>
      <c r="D192" s="59">
        <v>20</v>
      </c>
      <c r="E192" s="61">
        <v>1317</v>
      </c>
      <c r="F192" s="61">
        <v>15653</v>
      </c>
      <c r="G192" s="59">
        <v>901</v>
      </c>
      <c r="H192" s="61">
        <v>82936</v>
      </c>
      <c r="I192" s="59">
        <v>814</v>
      </c>
      <c r="J192" s="62">
        <v>14.8</v>
      </c>
      <c r="K192" s="63">
        <v>14.8</v>
      </c>
      <c r="N192" s="103"/>
      <c r="O192" s="104"/>
      <c r="P192" s="307" t="s">
        <v>72</v>
      </c>
      <c r="Q192" s="305"/>
      <c r="R192" s="305"/>
      <c r="S192" s="106"/>
      <c r="T192" s="106"/>
      <c r="U192" s="107"/>
    </row>
    <row r="193" spans="1:21" s="50" customFormat="1" ht="9.9499999999999993" customHeight="1" thickBot="1" x14ac:dyDescent="0.3">
      <c r="A193" s="57"/>
      <c r="B193" s="58" t="s">
        <v>62</v>
      </c>
      <c r="C193" s="58" t="s">
        <v>57</v>
      </c>
      <c r="D193" s="59">
        <v>643</v>
      </c>
      <c r="E193" s="61">
        <v>237979</v>
      </c>
      <c r="F193" s="61">
        <v>7738</v>
      </c>
      <c r="G193" s="61">
        <v>1785</v>
      </c>
      <c r="H193" s="61">
        <v>44019</v>
      </c>
      <c r="I193" s="61">
        <v>25318</v>
      </c>
      <c r="J193" s="62">
        <v>349.8</v>
      </c>
      <c r="K193" s="63">
        <v>97.2</v>
      </c>
      <c r="N193" s="102">
        <v>2006</v>
      </c>
      <c r="O193" s="75" t="s">
        <v>71</v>
      </c>
      <c r="P193" s="308"/>
      <c r="Q193" s="306"/>
      <c r="R193" s="306"/>
      <c r="S193" s="76">
        <v>1</v>
      </c>
      <c r="T193" s="76">
        <v>1</v>
      </c>
      <c r="U193" s="82">
        <v>1</v>
      </c>
    </row>
    <row r="194" spans="1:21" s="50" customFormat="1" ht="9.9499999999999993" customHeight="1" thickBot="1" x14ac:dyDescent="0.3">
      <c r="A194" s="57"/>
      <c r="B194" s="58"/>
      <c r="C194" s="58" t="s">
        <v>59</v>
      </c>
      <c r="D194" s="60">
        <v>1</v>
      </c>
      <c r="E194" s="59">
        <v>493</v>
      </c>
      <c r="F194" s="59">
        <v>253</v>
      </c>
      <c r="G194" s="59">
        <v>12</v>
      </c>
      <c r="H194" s="59">
        <v>381</v>
      </c>
      <c r="I194" s="59">
        <v>53</v>
      </c>
      <c r="J194" s="62">
        <v>0.6</v>
      </c>
      <c r="K194" s="63">
        <v>0.2</v>
      </c>
      <c r="N194" s="70"/>
      <c r="O194" s="79"/>
      <c r="P194" s="75" t="s">
        <v>73</v>
      </c>
      <c r="Q194" s="76">
        <v>3.5000000000000003E-2</v>
      </c>
      <c r="R194" s="76">
        <v>117</v>
      </c>
      <c r="S194" s="76">
        <v>641</v>
      </c>
      <c r="T194" s="76">
        <v>641</v>
      </c>
      <c r="U194" s="82">
        <v>641</v>
      </c>
    </row>
    <row r="195" spans="1:21" s="50" customFormat="1" ht="9.9499999999999993" customHeight="1" thickBot="1" x14ac:dyDescent="0.3">
      <c r="A195" s="57"/>
      <c r="B195" s="58" t="s">
        <v>63</v>
      </c>
      <c r="C195" s="58" t="s">
        <v>57</v>
      </c>
      <c r="D195" s="59">
        <v>852</v>
      </c>
      <c r="E195" s="61">
        <v>143544</v>
      </c>
      <c r="F195" s="61">
        <v>5496</v>
      </c>
      <c r="G195" s="59">
        <v>397</v>
      </c>
      <c r="H195" s="61">
        <v>26010</v>
      </c>
      <c r="I195" s="61">
        <v>33486</v>
      </c>
      <c r="J195" s="62">
        <v>1237.3</v>
      </c>
      <c r="K195" s="63">
        <v>189.1</v>
      </c>
      <c r="N195" s="70"/>
      <c r="O195" s="75" t="s">
        <v>74</v>
      </c>
      <c r="P195" s="75" t="s">
        <v>0</v>
      </c>
      <c r="Q195" s="80"/>
      <c r="R195" s="80"/>
      <c r="S195" s="76">
        <v>181</v>
      </c>
      <c r="T195" s="76">
        <v>181</v>
      </c>
      <c r="U195" s="82">
        <v>181</v>
      </c>
    </row>
    <row r="196" spans="1:21" s="50" customFormat="1" ht="9.9499999999999993" customHeight="1" thickBot="1" x14ac:dyDescent="0.3">
      <c r="A196" s="57"/>
      <c r="B196" s="58"/>
      <c r="C196" s="58" t="s">
        <v>59</v>
      </c>
      <c r="D196" s="59">
        <v>548</v>
      </c>
      <c r="E196" s="61">
        <v>61399</v>
      </c>
      <c r="F196" s="61">
        <v>42289</v>
      </c>
      <c r="G196" s="61">
        <v>3947</v>
      </c>
      <c r="H196" s="61">
        <v>385773</v>
      </c>
      <c r="I196" s="61">
        <v>21853</v>
      </c>
      <c r="J196" s="62">
        <v>916.4</v>
      </c>
      <c r="K196" s="63">
        <v>6110.8</v>
      </c>
      <c r="N196" s="70"/>
      <c r="O196" s="75" t="s">
        <v>75</v>
      </c>
      <c r="P196" s="75" t="s">
        <v>73</v>
      </c>
      <c r="Q196" s="76">
        <v>0.04</v>
      </c>
      <c r="R196" s="77">
        <v>1029</v>
      </c>
      <c r="S196" s="77">
        <v>2684</v>
      </c>
      <c r="T196" s="77">
        <v>2684</v>
      </c>
      <c r="U196" s="78">
        <v>2684</v>
      </c>
    </row>
    <row r="197" spans="1:21" s="50" customFormat="1" ht="9.9499999999999993" customHeight="1" thickBot="1" x14ac:dyDescent="0.3">
      <c r="A197" s="57"/>
      <c r="B197" s="58"/>
      <c r="C197" s="58" t="s">
        <v>64</v>
      </c>
      <c r="D197" s="58"/>
      <c r="E197" s="59">
        <v>168</v>
      </c>
      <c r="F197" s="59">
        <v>101</v>
      </c>
      <c r="G197" s="59">
        <v>11</v>
      </c>
      <c r="H197" s="61">
        <v>1710</v>
      </c>
      <c r="I197" s="59">
        <v>136</v>
      </c>
      <c r="J197" s="62">
        <v>8</v>
      </c>
      <c r="K197" s="83"/>
      <c r="N197" s="70"/>
      <c r="O197" s="79"/>
      <c r="P197" s="75" t="s">
        <v>0</v>
      </c>
      <c r="Q197" s="76">
        <v>1.4999999999999999E-2</v>
      </c>
      <c r="R197" s="76">
        <v>3</v>
      </c>
      <c r="S197" s="76">
        <v>1</v>
      </c>
      <c r="T197" s="76">
        <v>1</v>
      </c>
      <c r="U197" s="82">
        <v>1</v>
      </c>
    </row>
    <row r="198" spans="1:21" s="50" customFormat="1" ht="9.9499999999999993" customHeight="1" thickBot="1" x14ac:dyDescent="0.3">
      <c r="A198" s="57"/>
      <c r="B198" s="58"/>
      <c r="C198" s="58" t="s">
        <v>65</v>
      </c>
      <c r="D198" s="84">
        <v>2329</v>
      </c>
      <c r="E198" s="84">
        <v>510341</v>
      </c>
      <c r="F198" s="84">
        <v>87402</v>
      </c>
      <c r="G198" s="84">
        <v>7698</v>
      </c>
      <c r="H198" s="84">
        <v>576975</v>
      </c>
      <c r="I198" s="84">
        <v>92245</v>
      </c>
      <c r="J198" s="85">
        <v>2727.8</v>
      </c>
      <c r="K198" s="86">
        <v>6487</v>
      </c>
      <c r="N198" s="70"/>
      <c r="O198" s="75" t="s">
        <v>76</v>
      </c>
      <c r="P198" s="75" t="s">
        <v>0</v>
      </c>
      <c r="Q198" s="76">
        <v>0.29199999999999998</v>
      </c>
      <c r="R198" s="76">
        <v>64</v>
      </c>
      <c r="S198" s="76">
        <v>242</v>
      </c>
      <c r="T198" s="76">
        <v>242</v>
      </c>
      <c r="U198" s="82">
        <v>242</v>
      </c>
    </row>
    <row r="199" spans="1:21" s="50" customFormat="1" ht="9.9499999999999993" customHeight="1" thickBot="1" x14ac:dyDescent="0.3">
      <c r="A199" s="87">
        <v>2006</v>
      </c>
      <c r="B199" s="58" t="s">
        <v>56</v>
      </c>
      <c r="C199" s="58" t="s">
        <v>66</v>
      </c>
      <c r="D199" s="58"/>
      <c r="E199" s="59">
        <v>554</v>
      </c>
      <c r="F199" s="60">
        <v>6</v>
      </c>
      <c r="G199" s="59">
        <v>148</v>
      </c>
      <c r="H199" s="59">
        <v>130</v>
      </c>
      <c r="I199" s="59">
        <v>58</v>
      </c>
      <c r="J199" s="62">
        <v>4.3</v>
      </c>
      <c r="K199" s="83"/>
      <c r="N199" s="70"/>
      <c r="O199" s="75" t="s">
        <v>77</v>
      </c>
      <c r="P199" s="75" t="s">
        <v>73</v>
      </c>
      <c r="Q199" s="76">
        <v>0.35299999999999998</v>
      </c>
      <c r="R199" s="77">
        <v>1167</v>
      </c>
      <c r="S199" s="77">
        <v>4676</v>
      </c>
      <c r="T199" s="77">
        <v>4676</v>
      </c>
      <c r="U199" s="78">
        <v>4676</v>
      </c>
    </row>
    <row r="200" spans="1:21" s="50" customFormat="1" ht="9.9499999999999993" customHeight="1" thickBot="1" x14ac:dyDescent="0.3">
      <c r="A200" s="57"/>
      <c r="B200" s="58"/>
      <c r="C200" s="58" t="s">
        <v>57</v>
      </c>
      <c r="D200" s="59">
        <v>85</v>
      </c>
      <c r="E200" s="61">
        <v>32310</v>
      </c>
      <c r="F200" s="61">
        <v>1267</v>
      </c>
      <c r="G200" s="59">
        <v>222</v>
      </c>
      <c r="H200" s="61">
        <v>6959</v>
      </c>
      <c r="I200" s="61">
        <v>3344</v>
      </c>
      <c r="J200" s="62">
        <v>25.2</v>
      </c>
      <c r="K200" s="63">
        <v>9.6999999999999993</v>
      </c>
      <c r="N200" s="70"/>
      <c r="O200" s="75" t="s">
        <v>78</v>
      </c>
      <c r="P200" s="75" t="s">
        <v>73</v>
      </c>
      <c r="Q200" s="76">
        <v>0.30599999999999999</v>
      </c>
      <c r="R200" s="77">
        <v>7855</v>
      </c>
      <c r="S200" s="77">
        <v>9493</v>
      </c>
      <c r="T200" s="77">
        <v>9493</v>
      </c>
      <c r="U200" s="78">
        <v>9493</v>
      </c>
    </row>
    <row r="201" spans="1:21" s="50" customFormat="1" ht="9.9499999999999993" customHeight="1" thickBot="1" x14ac:dyDescent="0.3">
      <c r="A201" s="57"/>
      <c r="B201" s="58" t="s">
        <v>58</v>
      </c>
      <c r="C201" s="58" t="s">
        <v>59</v>
      </c>
      <c r="D201" s="60">
        <v>5</v>
      </c>
      <c r="E201" s="61">
        <v>1250</v>
      </c>
      <c r="F201" s="61">
        <v>7384</v>
      </c>
      <c r="G201" s="59">
        <v>116</v>
      </c>
      <c r="H201" s="61">
        <v>6250</v>
      </c>
      <c r="I201" s="59">
        <v>262</v>
      </c>
      <c r="J201" s="62">
        <v>4.8</v>
      </c>
      <c r="K201" s="63">
        <v>4.8</v>
      </c>
      <c r="N201" s="70"/>
      <c r="O201" s="79"/>
      <c r="P201" s="75" t="s">
        <v>0</v>
      </c>
      <c r="Q201" s="76">
        <v>3.1789999999999998</v>
      </c>
      <c r="R201" s="76">
        <v>680</v>
      </c>
      <c r="S201" s="76">
        <v>157</v>
      </c>
      <c r="T201" s="76">
        <v>157</v>
      </c>
      <c r="U201" s="82">
        <v>157</v>
      </c>
    </row>
    <row r="202" spans="1:21" s="50" customFormat="1" ht="9.9499999999999993" customHeight="1" thickBot="1" x14ac:dyDescent="0.3">
      <c r="A202" s="57"/>
      <c r="B202" s="58" t="s">
        <v>60</v>
      </c>
      <c r="C202" s="58" t="s">
        <v>57</v>
      </c>
      <c r="D202" s="59">
        <v>182</v>
      </c>
      <c r="E202" s="61">
        <v>29984</v>
      </c>
      <c r="F202" s="61">
        <v>2602</v>
      </c>
      <c r="G202" s="59">
        <v>65</v>
      </c>
      <c r="H202" s="61">
        <v>15165</v>
      </c>
      <c r="I202" s="61">
        <v>7149</v>
      </c>
      <c r="J202" s="62">
        <v>172.2</v>
      </c>
      <c r="K202" s="63">
        <v>26.7</v>
      </c>
      <c r="N202" s="70"/>
      <c r="O202" s="79"/>
      <c r="P202" s="75" t="s">
        <v>79</v>
      </c>
      <c r="Q202" s="80"/>
      <c r="R202" s="76">
        <v>1</v>
      </c>
      <c r="S202" s="76">
        <v>1</v>
      </c>
      <c r="T202" s="76">
        <v>1</v>
      </c>
      <c r="U202" s="82">
        <v>1</v>
      </c>
    </row>
    <row r="203" spans="1:21" s="50" customFormat="1" ht="9.9499999999999993" customHeight="1" thickBot="1" x14ac:dyDescent="0.3">
      <c r="A203" s="57"/>
      <c r="B203" s="58"/>
      <c r="C203" s="58" t="s">
        <v>59</v>
      </c>
      <c r="D203" s="60">
        <v>4</v>
      </c>
      <c r="E203" s="59">
        <v>329</v>
      </c>
      <c r="F203" s="59">
        <v>167</v>
      </c>
      <c r="G203" s="59">
        <v>17</v>
      </c>
      <c r="H203" s="61">
        <v>3716</v>
      </c>
      <c r="I203" s="59">
        <v>143</v>
      </c>
      <c r="J203" s="62">
        <v>8.1</v>
      </c>
      <c r="K203" s="63">
        <v>29</v>
      </c>
      <c r="N203" s="70"/>
      <c r="O203" s="79"/>
      <c r="P203" s="88" t="s">
        <v>41</v>
      </c>
      <c r="Q203" s="89">
        <v>4.2210000000000001</v>
      </c>
      <c r="R203" s="90">
        <v>10915</v>
      </c>
      <c r="S203" s="90">
        <v>18076</v>
      </c>
      <c r="T203" s="90">
        <v>18076</v>
      </c>
      <c r="U203" s="91">
        <v>18076</v>
      </c>
    </row>
    <row r="204" spans="1:21" s="50" customFormat="1" ht="9.9499999999999993" customHeight="1" x14ac:dyDescent="0.25">
      <c r="A204" s="57"/>
      <c r="B204" s="58" t="s">
        <v>61</v>
      </c>
      <c r="C204" s="58"/>
      <c r="D204" s="59">
        <v>25</v>
      </c>
      <c r="E204" s="61">
        <v>1487</v>
      </c>
      <c r="F204" s="61">
        <v>15120</v>
      </c>
      <c r="G204" s="59">
        <v>970</v>
      </c>
      <c r="H204" s="61">
        <v>82033</v>
      </c>
      <c r="I204" s="59">
        <v>989</v>
      </c>
      <c r="J204" s="62">
        <v>18.5</v>
      </c>
      <c r="K204" s="63">
        <v>18.5</v>
      </c>
      <c r="N204" s="103"/>
      <c r="O204" s="104"/>
      <c r="P204" s="307" t="s">
        <v>72</v>
      </c>
      <c r="Q204" s="305"/>
      <c r="R204" s="305"/>
      <c r="S204" s="106"/>
      <c r="T204" s="106"/>
      <c r="U204" s="107"/>
    </row>
    <row r="205" spans="1:21" s="50" customFormat="1" ht="9.9499999999999993" customHeight="1" thickBot="1" x14ac:dyDescent="0.3">
      <c r="A205" s="57"/>
      <c r="B205" s="58" t="s">
        <v>62</v>
      </c>
      <c r="C205" s="58" t="s">
        <v>57</v>
      </c>
      <c r="D205" s="59">
        <v>659</v>
      </c>
      <c r="E205" s="61">
        <v>228496</v>
      </c>
      <c r="F205" s="61">
        <v>6719</v>
      </c>
      <c r="G205" s="61">
        <v>1596</v>
      </c>
      <c r="H205" s="61">
        <v>41401</v>
      </c>
      <c r="I205" s="61">
        <v>25949</v>
      </c>
      <c r="J205" s="62">
        <v>369.1</v>
      </c>
      <c r="K205" s="63">
        <v>97</v>
      </c>
      <c r="N205" s="102">
        <v>2007</v>
      </c>
      <c r="O205" s="75" t="s">
        <v>71</v>
      </c>
      <c r="P205" s="308"/>
      <c r="Q205" s="306"/>
      <c r="R205" s="306"/>
      <c r="S205" s="76">
        <v>1</v>
      </c>
      <c r="T205" s="76">
        <v>1</v>
      </c>
      <c r="U205" s="82">
        <v>1</v>
      </c>
    </row>
    <row r="206" spans="1:21" s="50" customFormat="1" ht="9.9499999999999993" customHeight="1" thickBot="1" x14ac:dyDescent="0.3">
      <c r="A206" s="57"/>
      <c r="B206" s="58"/>
      <c r="C206" s="58" t="s">
        <v>59</v>
      </c>
      <c r="D206" s="60">
        <v>1</v>
      </c>
      <c r="E206" s="59">
        <v>492</v>
      </c>
      <c r="F206" s="59">
        <v>255</v>
      </c>
      <c r="G206" s="59">
        <v>12</v>
      </c>
      <c r="H206" s="59">
        <v>381</v>
      </c>
      <c r="I206" s="59">
        <v>53</v>
      </c>
      <c r="J206" s="62">
        <v>0.6</v>
      </c>
      <c r="K206" s="63">
        <v>0.2</v>
      </c>
      <c r="N206" s="70"/>
      <c r="O206" s="79"/>
      <c r="P206" s="75" t="s">
        <v>73</v>
      </c>
      <c r="Q206" s="76">
        <v>3.9E-2</v>
      </c>
      <c r="R206" s="76">
        <v>128</v>
      </c>
      <c r="S206" s="76">
        <v>617</v>
      </c>
      <c r="T206" s="76">
        <v>617</v>
      </c>
      <c r="U206" s="82">
        <v>617</v>
      </c>
    </row>
    <row r="207" spans="1:21" s="50" customFormat="1" ht="9.9499999999999993" customHeight="1" thickBot="1" x14ac:dyDescent="0.3">
      <c r="A207" s="57"/>
      <c r="B207" s="58" t="s">
        <v>63</v>
      </c>
      <c r="C207" s="58" t="s">
        <v>57</v>
      </c>
      <c r="D207" s="59">
        <v>922</v>
      </c>
      <c r="E207" s="61">
        <v>149950</v>
      </c>
      <c r="F207" s="61">
        <v>4870</v>
      </c>
      <c r="G207" s="59">
        <v>377</v>
      </c>
      <c r="H207" s="61">
        <v>25002</v>
      </c>
      <c r="I207" s="61">
        <v>36238</v>
      </c>
      <c r="J207" s="62">
        <v>1374.9</v>
      </c>
      <c r="K207" s="63">
        <v>204.1</v>
      </c>
      <c r="N207" s="70"/>
      <c r="O207" s="75" t="s">
        <v>74</v>
      </c>
      <c r="P207" s="75" t="s">
        <v>0</v>
      </c>
      <c r="Q207" s="80"/>
      <c r="R207" s="80"/>
      <c r="S207" s="76">
        <v>164</v>
      </c>
      <c r="T207" s="76">
        <v>164</v>
      </c>
      <c r="U207" s="82">
        <v>164</v>
      </c>
    </row>
    <row r="208" spans="1:21" s="50" customFormat="1" ht="9.9499999999999993" customHeight="1" thickBot="1" x14ac:dyDescent="0.3">
      <c r="A208" s="57"/>
      <c r="B208" s="58"/>
      <c r="C208" s="58" t="s">
        <v>59</v>
      </c>
      <c r="D208" s="59">
        <v>520</v>
      </c>
      <c r="E208" s="61">
        <v>46551</v>
      </c>
      <c r="F208" s="61">
        <v>31767</v>
      </c>
      <c r="G208" s="61">
        <v>3330</v>
      </c>
      <c r="H208" s="61">
        <v>302358</v>
      </c>
      <c r="I208" s="61">
        <v>20734</v>
      </c>
      <c r="J208" s="62">
        <v>785.4</v>
      </c>
      <c r="K208" s="63">
        <v>5487.3</v>
      </c>
      <c r="N208" s="70"/>
      <c r="O208" s="75" t="s">
        <v>75</v>
      </c>
      <c r="P208" s="75" t="s">
        <v>73</v>
      </c>
      <c r="Q208" s="76">
        <v>4.8000000000000001E-2</v>
      </c>
      <c r="R208" s="77">
        <v>1241</v>
      </c>
      <c r="S208" s="77">
        <v>2884</v>
      </c>
      <c r="T208" s="77">
        <v>2884</v>
      </c>
      <c r="U208" s="78">
        <v>2884</v>
      </c>
    </row>
    <row r="209" spans="1:21" s="50" customFormat="1" ht="9.9499999999999993" customHeight="1" thickBot="1" x14ac:dyDescent="0.3">
      <c r="A209" s="57"/>
      <c r="B209" s="58"/>
      <c r="C209" s="58" t="s">
        <v>64</v>
      </c>
      <c r="D209" s="58"/>
      <c r="E209" s="59">
        <v>100</v>
      </c>
      <c r="F209" s="60">
        <v>41</v>
      </c>
      <c r="G209" s="60">
        <v>5</v>
      </c>
      <c r="H209" s="61">
        <v>1167</v>
      </c>
      <c r="I209" s="59">
        <v>124</v>
      </c>
      <c r="J209" s="62">
        <v>6</v>
      </c>
      <c r="K209" s="83"/>
      <c r="N209" s="70"/>
      <c r="O209" s="79"/>
      <c r="P209" s="75" t="s">
        <v>0</v>
      </c>
      <c r="Q209" s="76">
        <v>1.6E-2</v>
      </c>
      <c r="R209" s="76">
        <v>4</v>
      </c>
      <c r="S209" s="76">
        <v>1</v>
      </c>
      <c r="T209" s="76">
        <v>1</v>
      </c>
      <c r="U209" s="82">
        <v>1</v>
      </c>
    </row>
    <row r="210" spans="1:21" s="50" customFormat="1" ht="9.9499999999999993" customHeight="1" thickBot="1" x14ac:dyDescent="0.3">
      <c r="A210" s="57"/>
      <c r="B210" s="58"/>
      <c r="C210" s="58" t="s">
        <v>65</v>
      </c>
      <c r="D210" s="84">
        <v>2402</v>
      </c>
      <c r="E210" s="84">
        <v>491504</v>
      </c>
      <c r="F210" s="84">
        <v>70198</v>
      </c>
      <c r="G210" s="84">
        <v>6857</v>
      </c>
      <c r="H210" s="84">
        <v>484562</v>
      </c>
      <c r="I210" s="84">
        <v>95043</v>
      </c>
      <c r="J210" s="85">
        <v>2769.1</v>
      </c>
      <c r="K210" s="86">
        <v>5877.5</v>
      </c>
      <c r="N210" s="70"/>
      <c r="O210" s="75" t="s">
        <v>76</v>
      </c>
      <c r="P210" s="75" t="s">
        <v>0</v>
      </c>
      <c r="Q210" s="76">
        <v>0.35199999999999998</v>
      </c>
      <c r="R210" s="76">
        <v>68</v>
      </c>
      <c r="S210" s="76">
        <v>219</v>
      </c>
      <c r="T210" s="76">
        <v>219</v>
      </c>
      <c r="U210" s="82">
        <v>219</v>
      </c>
    </row>
    <row r="211" spans="1:21" s="50" customFormat="1" ht="9.9499999999999993" customHeight="1" thickBot="1" x14ac:dyDescent="0.3">
      <c r="A211" s="87">
        <v>2007</v>
      </c>
      <c r="B211" s="58" t="s">
        <v>56</v>
      </c>
      <c r="C211" s="58" t="s">
        <v>66</v>
      </c>
      <c r="D211" s="58"/>
      <c r="E211" s="59">
        <v>861</v>
      </c>
      <c r="F211" s="60">
        <v>8</v>
      </c>
      <c r="G211" s="59">
        <v>224</v>
      </c>
      <c r="H211" s="59">
        <v>197</v>
      </c>
      <c r="I211" s="59">
        <v>91</v>
      </c>
      <c r="J211" s="62">
        <v>6.8</v>
      </c>
      <c r="K211" s="83"/>
      <c r="N211" s="70"/>
      <c r="O211" s="75" t="s">
        <v>77</v>
      </c>
      <c r="P211" s="75" t="s">
        <v>73</v>
      </c>
      <c r="Q211" s="76">
        <v>0.36499999999999999</v>
      </c>
      <c r="R211" s="77">
        <v>1204</v>
      </c>
      <c r="S211" s="77">
        <v>4135</v>
      </c>
      <c r="T211" s="77">
        <v>4135</v>
      </c>
      <c r="U211" s="78">
        <v>4135</v>
      </c>
    </row>
    <row r="212" spans="1:21" s="50" customFormat="1" ht="9.9499999999999993" customHeight="1" thickBot="1" x14ac:dyDescent="0.3">
      <c r="A212" s="57"/>
      <c r="B212" s="58"/>
      <c r="C212" s="58" t="s">
        <v>57</v>
      </c>
      <c r="D212" s="59">
        <v>90</v>
      </c>
      <c r="E212" s="61">
        <v>32899</v>
      </c>
      <c r="F212" s="61">
        <v>1199</v>
      </c>
      <c r="G212" s="59">
        <v>207</v>
      </c>
      <c r="H212" s="61">
        <v>7001</v>
      </c>
      <c r="I212" s="61">
        <v>3544</v>
      </c>
      <c r="J212" s="62">
        <v>28.3</v>
      </c>
      <c r="K212" s="63">
        <v>10.7</v>
      </c>
      <c r="N212" s="70"/>
      <c r="O212" s="75" t="s">
        <v>78</v>
      </c>
      <c r="P212" s="75" t="s">
        <v>73</v>
      </c>
      <c r="Q212" s="76">
        <v>0.32100000000000001</v>
      </c>
      <c r="R212" s="77">
        <v>8223</v>
      </c>
      <c r="S212" s="77">
        <v>9308</v>
      </c>
      <c r="T212" s="77">
        <v>9308</v>
      </c>
      <c r="U212" s="78">
        <v>9308</v>
      </c>
    </row>
    <row r="213" spans="1:21" s="50" customFormat="1" ht="9.9499999999999993" customHeight="1" thickBot="1" x14ac:dyDescent="0.3">
      <c r="A213" s="57"/>
      <c r="B213" s="58" t="s">
        <v>58</v>
      </c>
      <c r="C213" s="58" t="s">
        <v>59</v>
      </c>
      <c r="D213" s="60">
        <v>4</v>
      </c>
      <c r="E213" s="61">
        <v>1134</v>
      </c>
      <c r="F213" s="61">
        <v>6700</v>
      </c>
      <c r="G213" s="59">
        <v>105</v>
      </c>
      <c r="H213" s="61">
        <v>5671</v>
      </c>
      <c r="I213" s="59">
        <v>247</v>
      </c>
      <c r="J213" s="62">
        <v>4.4000000000000004</v>
      </c>
      <c r="K213" s="63">
        <v>4.4000000000000004</v>
      </c>
      <c r="N213" s="70"/>
      <c r="O213" s="79"/>
      <c r="P213" s="75" t="s">
        <v>0</v>
      </c>
      <c r="Q213" s="76">
        <v>3.0030000000000001</v>
      </c>
      <c r="R213" s="76">
        <v>600</v>
      </c>
      <c r="S213" s="76">
        <v>143</v>
      </c>
      <c r="T213" s="76">
        <v>143</v>
      </c>
      <c r="U213" s="82">
        <v>143</v>
      </c>
    </row>
    <row r="214" spans="1:21" s="50" customFormat="1" ht="9.9499999999999993" customHeight="1" thickBot="1" x14ac:dyDescent="0.3">
      <c r="A214" s="57"/>
      <c r="B214" s="58" t="s">
        <v>60</v>
      </c>
      <c r="C214" s="58" t="s">
        <v>57</v>
      </c>
      <c r="D214" s="59">
        <v>216</v>
      </c>
      <c r="E214" s="61">
        <v>34057</v>
      </c>
      <c r="F214" s="61">
        <v>2656</v>
      </c>
      <c r="G214" s="59">
        <v>62</v>
      </c>
      <c r="H214" s="61">
        <v>17282</v>
      </c>
      <c r="I214" s="61">
        <v>8489</v>
      </c>
      <c r="J214" s="62">
        <v>209.4</v>
      </c>
      <c r="K214" s="63">
        <v>32.200000000000003</v>
      </c>
      <c r="N214" s="70"/>
      <c r="O214" s="79"/>
      <c r="P214" s="75" t="s">
        <v>79</v>
      </c>
      <c r="Q214" s="80"/>
      <c r="R214" s="76">
        <v>1</v>
      </c>
      <c r="S214" s="76">
        <v>1</v>
      </c>
      <c r="T214" s="76">
        <v>1</v>
      </c>
      <c r="U214" s="82">
        <v>1</v>
      </c>
    </row>
    <row r="215" spans="1:21" s="50" customFormat="1" ht="9.9499999999999993" customHeight="1" thickBot="1" x14ac:dyDescent="0.3">
      <c r="A215" s="57"/>
      <c r="B215" s="58"/>
      <c r="C215" s="58" t="s">
        <v>59</v>
      </c>
      <c r="D215" s="60">
        <v>4</v>
      </c>
      <c r="E215" s="59">
        <v>318</v>
      </c>
      <c r="F215" s="59">
        <v>148</v>
      </c>
      <c r="G215" s="59">
        <v>17</v>
      </c>
      <c r="H215" s="61">
        <v>3616</v>
      </c>
      <c r="I215" s="59">
        <v>153</v>
      </c>
      <c r="J215" s="62">
        <v>8.1999999999999993</v>
      </c>
      <c r="K215" s="63">
        <v>31.8</v>
      </c>
      <c r="N215" s="70"/>
      <c r="O215" s="79"/>
      <c r="P215" s="88" t="s">
        <v>41</v>
      </c>
      <c r="Q215" s="89">
        <v>4.1429999999999998</v>
      </c>
      <c r="R215" s="90">
        <v>11469</v>
      </c>
      <c r="S215" s="90">
        <v>17473</v>
      </c>
      <c r="T215" s="90">
        <v>17473</v>
      </c>
      <c r="U215" s="91">
        <v>17473</v>
      </c>
    </row>
    <row r="216" spans="1:21" s="50" customFormat="1" ht="9.9499999999999993" customHeight="1" x14ac:dyDescent="0.25">
      <c r="A216" s="57"/>
      <c r="B216" s="58" t="s">
        <v>61</v>
      </c>
      <c r="C216" s="58"/>
      <c r="D216" s="59">
        <v>30</v>
      </c>
      <c r="E216" s="61">
        <v>1619</v>
      </c>
      <c r="F216" s="61">
        <v>14346</v>
      </c>
      <c r="G216" s="59">
        <v>987</v>
      </c>
      <c r="H216" s="61">
        <v>79175</v>
      </c>
      <c r="I216" s="61">
        <v>1179</v>
      </c>
      <c r="J216" s="62">
        <v>22.4</v>
      </c>
      <c r="K216" s="63">
        <v>22.4</v>
      </c>
      <c r="N216" s="103"/>
      <c r="O216" s="104"/>
      <c r="P216" s="307" t="s">
        <v>72</v>
      </c>
      <c r="Q216" s="305"/>
      <c r="R216" s="305"/>
      <c r="S216" s="106"/>
      <c r="T216" s="106"/>
      <c r="U216" s="107"/>
    </row>
    <row r="217" spans="1:21" s="50" customFormat="1" ht="9.9499999999999993" customHeight="1" thickBot="1" x14ac:dyDescent="0.3">
      <c r="A217" s="57"/>
      <c r="B217" s="58" t="s">
        <v>62</v>
      </c>
      <c r="C217" s="58" t="s">
        <v>57</v>
      </c>
      <c r="D217" s="59">
        <v>679</v>
      </c>
      <c r="E217" s="61">
        <v>222859</v>
      </c>
      <c r="F217" s="61">
        <v>5917</v>
      </c>
      <c r="G217" s="61">
        <v>1427</v>
      </c>
      <c r="H217" s="61">
        <v>39566</v>
      </c>
      <c r="I217" s="61">
        <v>26732</v>
      </c>
      <c r="J217" s="62">
        <v>402</v>
      </c>
      <c r="K217" s="63">
        <v>100.1</v>
      </c>
      <c r="N217" s="102">
        <v>2008</v>
      </c>
      <c r="O217" s="75" t="s">
        <v>71</v>
      </c>
      <c r="P217" s="308"/>
      <c r="Q217" s="306"/>
      <c r="R217" s="306"/>
      <c r="S217" s="76">
        <v>1</v>
      </c>
      <c r="T217" s="76">
        <v>1</v>
      </c>
      <c r="U217" s="82">
        <v>1</v>
      </c>
    </row>
    <row r="218" spans="1:21" s="50" customFormat="1" ht="9.9499999999999993" customHeight="1" thickBot="1" x14ac:dyDescent="0.3">
      <c r="A218" s="57"/>
      <c r="B218" s="58"/>
      <c r="C218" s="58" t="s">
        <v>59</v>
      </c>
      <c r="D218" s="60">
        <v>1</v>
      </c>
      <c r="E218" s="59">
        <v>474</v>
      </c>
      <c r="F218" s="59">
        <v>249</v>
      </c>
      <c r="G218" s="59">
        <v>11</v>
      </c>
      <c r="H218" s="59">
        <v>369</v>
      </c>
      <c r="I218" s="59">
        <v>51</v>
      </c>
      <c r="J218" s="62">
        <v>0.6</v>
      </c>
      <c r="K218" s="63">
        <v>0.2</v>
      </c>
      <c r="N218" s="70"/>
      <c r="O218" s="79"/>
      <c r="P218" s="75" t="s">
        <v>73</v>
      </c>
      <c r="Q218" s="76">
        <v>3.9E-2</v>
      </c>
      <c r="R218" s="76">
        <v>130</v>
      </c>
      <c r="S218" s="76">
        <v>549</v>
      </c>
      <c r="T218" s="76">
        <v>549</v>
      </c>
      <c r="U218" s="82">
        <v>549</v>
      </c>
    </row>
    <row r="219" spans="1:21" s="50" customFormat="1" ht="9.9499999999999993" customHeight="1" thickBot="1" x14ac:dyDescent="0.3">
      <c r="A219" s="57"/>
      <c r="B219" s="58" t="s">
        <v>63</v>
      </c>
      <c r="C219" s="58" t="s">
        <v>57</v>
      </c>
      <c r="D219" s="59">
        <v>955</v>
      </c>
      <c r="E219" s="61">
        <v>152963</v>
      </c>
      <c r="F219" s="61">
        <v>4353</v>
      </c>
      <c r="G219" s="59">
        <v>352</v>
      </c>
      <c r="H219" s="61">
        <v>23800</v>
      </c>
      <c r="I219" s="61">
        <v>37522</v>
      </c>
      <c r="J219" s="62">
        <v>1468.9</v>
      </c>
      <c r="K219" s="63">
        <v>213.7</v>
      </c>
      <c r="N219" s="70"/>
      <c r="O219" s="75" t="s">
        <v>74</v>
      </c>
      <c r="P219" s="75" t="s">
        <v>0</v>
      </c>
      <c r="Q219" s="80"/>
      <c r="R219" s="80"/>
      <c r="S219" s="76">
        <v>135</v>
      </c>
      <c r="T219" s="76">
        <v>135</v>
      </c>
      <c r="U219" s="82">
        <v>135</v>
      </c>
    </row>
    <row r="220" spans="1:21" s="50" customFormat="1" ht="9.9499999999999993" customHeight="1" thickBot="1" x14ac:dyDescent="0.3">
      <c r="A220" s="57"/>
      <c r="B220" s="58"/>
      <c r="C220" s="58" t="s">
        <v>59</v>
      </c>
      <c r="D220" s="59">
        <v>495</v>
      </c>
      <c r="E220" s="61">
        <v>36861</v>
      </c>
      <c r="F220" s="61">
        <v>25448</v>
      </c>
      <c r="G220" s="61">
        <v>2890</v>
      </c>
      <c r="H220" s="61">
        <v>251282</v>
      </c>
      <c r="I220" s="61">
        <v>19727</v>
      </c>
      <c r="J220" s="62">
        <v>686.1</v>
      </c>
      <c r="K220" s="63">
        <v>4936.7</v>
      </c>
      <c r="N220" s="70"/>
      <c r="O220" s="75" t="s">
        <v>75</v>
      </c>
      <c r="P220" s="75" t="s">
        <v>73</v>
      </c>
      <c r="Q220" s="76">
        <v>4.3999999999999997E-2</v>
      </c>
      <c r="R220" s="77">
        <v>1134</v>
      </c>
      <c r="S220" s="77">
        <v>2433</v>
      </c>
      <c r="T220" s="77">
        <v>2433</v>
      </c>
      <c r="U220" s="78">
        <v>2433</v>
      </c>
    </row>
    <row r="221" spans="1:21" s="50" customFormat="1" ht="9.9499999999999993" customHeight="1" thickBot="1" x14ac:dyDescent="0.3">
      <c r="A221" s="57"/>
      <c r="B221" s="58"/>
      <c r="C221" s="58" t="s">
        <v>64</v>
      </c>
      <c r="D221" s="58"/>
      <c r="E221" s="60">
        <v>82</v>
      </c>
      <c r="F221" s="60">
        <v>31</v>
      </c>
      <c r="G221" s="60">
        <v>4</v>
      </c>
      <c r="H221" s="59">
        <v>905</v>
      </c>
      <c r="I221" s="59">
        <v>121</v>
      </c>
      <c r="J221" s="62">
        <v>5.2</v>
      </c>
      <c r="K221" s="83"/>
      <c r="N221" s="70"/>
      <c r="O221" s="79"/>
      <c r="P221" s="75" t="s">
        <v>0</v>
      </c>
      <c r="Q221" s="76">
        <v>1.4E-2</v>
      </c>
      <c r="R221" s="76">
        <v>3</v>
      </c>
      <c r="S221" s="76">
        <v>1</v>
      </c>
      <c r="T221" s="76">
        <v>1</v>
      </c>
      <c r="U221" s="82">
        <v>1</v>
      </c>
    </row>
    <row r="222" spans="1:21" s="50" customFormat="1" ht="9.9499999999999993" customHeight="1" thickBot="1" x14ac:dyDescent="0.3">
      <c r="A222" s="57"/>
      <c r="B222" s="58"/>
      <c r="C222" s="58" t="s">
        <v>65</v>
      </c>
      <c r="D222" s="84">
        <v>2473</v>
      </c>
      <c r="E222" s="84">
        <v>484126</v>
      </c>
      <c r="F222" s="84">
        <v>61055</v>
      </c>
      <c r="G222" s="84">
        <v>6287</v>
      </c>
      <c r="H222" s="84">
        <v>428863</v>
      </c>
      <c r="I222" s="84">
        <v>97855</v>
      </c>
      <c r="J222" s="85">
        <v>2842.3</v>
      </c>
      <c r="K222" s="86">
        <v>5352.1</v>
      </c>
      <c r="N222" s="70"/>
      <c r="O222" s="75" t="s">
        <v>76</v>
      </c>
      <c r="P222" s="75" t="s">
        <v>0</v>
      </c>
      <c r="Q222" s="76">
        <v>0.36</v>
      </c>
      <c r="R222" s="76">
        <v>65</v>
      </c>
      <c r="S222" s="76">
        <v>183</v>
      </c>
      <c r="T222" s="76">
        <v>183</v>
      </c>
      <c r="U222" s="82">
        <v>183</v>
      </c>
    </row>
    <row r="223" spans="1:21" s="50" customFormat="1" ht="9.9499999999999993" customHeight="1" thickBot="1" x14ac:dyDescent="0.3">
      <c r="A223" s="87">
        <v>2008</v>
      </c>
      <c r="B223" s="58" t="s">
        <v>56</v>
      </c>
      <c r="C223" s="58" t="s">
        <v>66</v>
      </c>
      <c r="D223" s="58"/>
      <c r="E223" s="59">
        <v>941</v>
      </c>
      <c r="F223" s="60">
        <v>9</v>
      </c>
      <c r="G223" s="59">
        <v>246</v>
      </c>
      <c r="H223" s="59">
        <v>217</v>
      </c>
      <c r="I223" s="59">
        <v>103</v>
      </c>
      <c r="J223" s="62">
        <v>7.8</v>
      </c>
      <c r="K223" s="83"/>
      <c r="N223" s="70"/>
      <c r="O223" s="75" t="s">
        <v>77</v>
      </c>
      <c r="P223" s="75" t="s">
        <v>73</v>
      </c>
      <c r="Q223" s="76">
        <v>0.35</v>
      </c>
      <c r="R223" s="77">
        <v>1157</v>
      </c>
      <c r="S223" s="77">
        <v>3309</v>
      </c>
      <c r="T223" s="77">
        <v>3309</v>
      </c>
      <c r="U223" s="78">
        <v>3309</v>
      </c>
    </row>
    <row r="224" spans="1:21" s="50" customFormat="1" ht="9.9499999999999993" customHeight="1" thickBot="1" x14ac:dyDescent="0.3">
      <c r="A224" s="57"/>
      <c r="B224" s="58"/>
      <c r="C224" s="58" t="s">
        <v>57</v>
      </c>
      <c r="D224" s="59">
        <v>88</v>
      </c>
      <c r="E224" s="61">
        <v>30920</v>
      </c>
      <c r="F224" s="61">
        <v>1048</v>
      </c>
      <c r="G224" s="59">
        <v>181</v>
      </c>
      <c r="H224" s="61">
        <v>6689</v>
      </c>
      <c r="I224" s="61">
        <v>3471</v>
      </c>
      <c r="J224" s="62">
        <v>33.5</v>
      </c>
      <c r="K224" s="63">
        <v>10.8</v>
      </c>
      <c r="N224" s="70"/>
      <c r="O224" s="75" t="s">
        <v>78</v>
      </c>
      <c r="P224" s="75" t="s">
        <v>73</v>
      </c>
      <c r="Q224" s="76">
        <v>0.318</v>
      </c>
      <c r="R224" s="77">
        <v>8147</v>
      </c>
      <c r="S224" s="77">
        <v>8765</v>
      </c>
      <c r="T224" s="77">
        <v>8765</v>
      </c>
      <c r="U224" s="78">
        <v>8765</v>
      </c>
    </row>
    <row r="225" spans="1:21" s="50" customFormat="1" ht="9.9499999999999993" customHeight="1" thickBot="1" x14ac:dyDescent="0.3">
      <c r="A225" s="57"/>
      <c r="B225" s="58" t="s">
        <v>58</v>
      </c>
      <c r="C225" s="58" t="s">
        <v>59</v>
      </c>
      <c r="D225" s="60">
        <v>3</v>
      </c>
      <c r="E225" s="59">
        <v>934</v>
      </c>
      <c r="F225" s="61">
        <v>5518</v>
      </c>
      <c r="G225" s="59">
        <v>87</v>
      </c>
      <c r="H225" s="61">
        <v>4670</v>
      </c>
      <c r="I225" s="59">
        <v>211</v>
      </c>
      <c r="J225" s="62">
        <v>3.6</v>
      </c>
      <c r="K225" s="63">
        <v>3.6</v>
      </c>
      <c r="N225" s="70"/>
      <c r="O225" s="79"/>
      <c r="P225" s="75" t="s">
        <v>0</v>
      </c>
      <c r="Q225" s="76">
        <v>2.7440000000000002</v>
      </c>
      <c r="R225" s="76">
        <v>518</v>
      </c>
      <c r="S225" s="76">
        <v>127</v>
      </c>
      <c r="T225" s="76">
        <v>127</v>
      </c>
      <c r="U225" s="82">
        <v>127</v>
      </c>
    </row>
    <row r="226" spans="1:21" s="50" customFormat="1" ht="9.9499999999999993" customHeight="1" thickBot="1" x14ac:dyDescent="0.3">
      <c r="A226" s="57"/>
      <c r="B226" s="58" t="s">
        <v>60</v>
      </c>
      <c r="C226" s="58" t="s">
        <v>57</v>
      </c>
      <c r="D226" s="59">
        <v>195</v>
      </c>
      <c r="E226" s="61">
        <v>30229</v>
      </c>
      <c r="F226" s="61">
        <v>2196</v>
      </c>
      <c r="G226" s="59">
        <v>51</v>
      </c>
      <c r="H226" s="61">
        <v>15260</v>
      </c>
      <c r="I226" s="61">
        <v>7667</v>
      </c>
      <c r="J226" s="62">
        <v>194.4</v>
      </c>
      <c r="K226" s="63">
        <v>29.5</v>
      </c>
      <c r="N226" s="70"/>
      <c r="O226" s="79"/>
      <c r="P226" s="75" t="s">
        <v>79</v>
      </c>
      <c r="Q226" s="80"/>
      <c r="R226" s="76">
        <v>0</v>
      </c>
      <c r="S226" s="76">
        <v>0</v>
      </c>
      <c r="T226" s="76">
        <v>0</v>
      </c>
      <c r="U226" s="82">
        <v>0</v>
      </c>
    </row>
    <row r="227" spans="1:21" s="50" customFormat="1" ht="9.9499999999999993" customHeight="1" thickBot="1" x14ac:dyDescent="0.3">
      <c r="A227" s="57"/>
      <c r="B227" s="58"/>
      <c r="C227" s="58" t="s">
        <v>59</v>
      </c>
      <c r="D227" s="60">
        <v>3</v>
      </c>
      <c r="E227" s="59">
        <v>219</v>
      </c>
      <c r="F227" s="60">
        <v>98</v>
      </c>
      <c r="G227" s="59">
        <v>13</v>
      </c>
      <c r="H227" s="61">
        <v>2644</v>
      </c>
      <c r="I227" s="59">
        <v>134</v>
      </c>
      <c r="J227" s="62">
        <v>5.9</v>
      </c>
      <c r="K227" s="63">
        <v>24.2</v>
      </c>
      <c r="N227" s="70"/>
      <c r="O227" s="79"/>
      <c r="P227" s="88" t="s">
        <v>41</v>
      </c>
      <c r="Q227" s="89">
        <v>3.8690000000000002</v>
      </c>
      <c r="R227" s="90">
        <v>11154</v>
      </c>
      <c r="S227" s="90">
        <v>15503</v>
      </c>
      <c r="T227" s="90">
        <v>15503</v>
      </c>
      <c r="U227" s="91">
        <v>15503</v>
      </c>
    </row>
    <row r="228" spans="1:21" s="50" customFormat="1" ht="9.9499999999999993" customHeight="1" x14ac:dyDescent="0.25">
      <c r="A228" s="57"/>
      <c r="B228" s="58" t="s">
        <v>61</v>
      </c>
      <c r="C228" s="58"/>
      <c r="D228" s="59">
        <v>30</v>
      </c>
      <c r="E228" s="61">
        <v>1497</v>
      </c>
      <c r="F228" s="61">
        <v>12557</v>
      </c>
      <c r="G228" s="59">
        <v>918</v>
      </c>
      <c r="H228" s="61">
        <v>68224</v>
      </c>
      <c r="I228" s="61">
        <v>1207</v>
      </c>
      <c r="J228" s="62">
        <v>22.8</v>
      </c>
      <c r="K228" s="63">
        <v>22.8</v>
      </c>
      <c r="N228" s="103"/>
      <c r="O228" s="104"/>
      <c r="P228" s="105" t="s">
        <v>91</v>
      </c>
      <c r="Q228" s="305"/>
      <c r="R228" s="305"/>
      <c r="S228" s="106"/>
      <c r="T228" s="106"/>
      <c r="U228" s="107"/>
    </row>
    <row r="229" spans="1:21" s="50" customFormat="1" ht="9.9499999999999993" customHeight="1" thickBot="1" x14ac:dyDescent="0.3">
      <c r="A229" s="57"/>
      <c r="B229" s="58" t="s">
        <v>62</v>
      </c>
      <c r="C229" s="58" t="s">
        <v>57</v>
      </c>
      <c r="D229" s="59">
        <v>639</v>
      </c>
      <c r="E229" s="61">
        <v>195678</v>
      </c>
      <c r="F229" s="61">
        <v>4738</v>
      </c>
      <c r="G229" s="61">
        <v>1112</v>
      </c>
      <c r="H229" s="61">
        <v>34869</v>
      </c>
      <c r="I229" s="61">
        <v>25160</v>
      </c>
      <c r="J229" s="62">
        <v>438.1</v>
      </c>
      <c r="K229" s="63">
        <v>96.1</v>
      </c>
      <c r="N229" s="102">
        <v>2009</v>
      </c>
      <c r="O229" s="75" t="s">
        <v>71</v>
      </c>
      <c r="P229" s="75" t="s">
        <v>92</v>
      </c>
      <c r="Q229" s="306"/>
      <c r="R229" s="306"/>
      <c r="S229" s="76">
        <v>1</v>
      </c>
      <c r="T229" s="76">
        <v>1</v>
      </c>
      <c r="U229" s="82">
        <v>1</v>
      </c>
    </row>
    <row r="230" spans="1:21" s="50" customFormat="1" ht="9.9499999999999993" customHeight="1" thickBot="1" x14ac:dyDescent="0.3">
      <c r="A230" s="57"/>
      <c r="B230" s="58"/>
      <c r="C230" s="58" t="s">
        <v>59</v>
      </c>
      <c r="D230" s="60">
        <v>1</v>
      </c>
      <c r="E230" s="59">
        <v>455</v>
      </c>
      <c r="F230" s="59">
        <v>230</v>
      </c>
      <c r="G230" s="59">
        <v>11</v>
      </c>
      <c r="H230" s="59">
        <v>349</v>
      </c>
      <c r="I230" s="59">
        <v>49</v>
      </c>
      <c r="J230" s="62">
        <v>0.6</v>
      </c>
      <c r="K230" s="63">
        <v>0.2</v>
      </c>
      <c r="N230" s="70"/>
      <c r="O230" s="79"/>
      <c r="P230" s="75" t="s">
        <v>73</v>
      </c>
      <c r="Q230" s="76">
        <v>4.4999999999999998E-2</v>
      </c>
      <c r="R230" s="76">
        <v>149</v>
      </c>
      <c r="S230" s="76">
        <v>545</v>
      </c>
      <c r="T230" s="76">
        <v>545</v>
      </c>
      <c r="U230" s="82">
        <v>545</v>
      </c>
    </row>
    <row r="231" spans="1:21" s="50" customFormat="1" ht="9.9499999999999993" customHeight="1" thickBot="1" x14ac:dyDescent="0.3">
      <c r="A231" s="57"/>
      <c r="B231" s="58" t="s">
        <v>63</v>
      </c>
      <c r="C231" s="58" t="s">
        <v>57</v>
      </c>
      <c r="D231" s="59">
        <v>929</v>
      </c>
      <c r="E231" s="61">
        <v>147885</v>
      </c>
      <c r="F231" s="61">
        <v>3752</v>
      </c>
      <c r="G231" s="59">
        <v>316</v>
      </c>
      <c r="H231" s="61">
        <v>21608</v>
      </c>
      <c r="I231" s="61">
        <v>36517</v>
      </c>
      <c r="J231" s="62">
        <v>1457.4</v>
      </c>
      <c r="K231" s="63">
        <v>211.7</v>
      </c>
      <c r="N231" s="70"/>
      <c r="O231" s="75" t="s">
        <v>74</v>
      </c>
      <c r="P231" s="75" t="s">
        <v>0</v>
      </c>
      <c r="Q231" s="80"/>
      <c r="R231" s="80"/>
      <c r="S231" s="76">
        <v>132</v>
      </c>
      <c r="T231" s="76">
        <v>132</v>
      </c>
      <c r="U231" s="82">
        <v>132</v>
      </c>
    </row>
    <row r="232" spans="1:21" s="50" customFormat="1" ht="9.9499999999999993" customHeight="1" thickBot="1" x14ac:dyDescent="0.3">
      <c r="A232" s="57"/>
      <c r="B232" s="58"/>
      <c r="C232" s="58" t="s">
        <v>59</v>
      </c>
      <c r="D232" s="59">
        <v>453</v>
      </c>
      <c r="E232" s="61">
        <v>28331</v>
      </c>
      <c r="F232" s="61">
        <v>19215</v>
      </c>
      <c r="G232" s="61">
        <v>2436</v>
      </c>
      <c r="H232" s="61">
        <v>198336</v>
      </c>
      <c r="I232" s="61">
        <v>18071</v>
      </c>
      <c r="J232" s="62">
        <v>576.70000000000005</v>
      </c>
      <c r="K232" s="63">
        <v>4403.3</v>
      </c>
      <c r="N232" s="70"/>
      <c r="O232" s="75" t="s">
        <v>75</v>
      </c>
      <c r="P232" s="75" t="s">
        <v>73</v>
      </c>
      <c r="Q232" s="76">
        <v>3.6999999999999998E-2</v>
      </c>
      <c r="R232" s="76">
        <v>957</v>
      </c>
      <c r="S232" s="77">
        <v>1885</v>
      </c>
      <c r="T232" s="77">
        <v>1885</v>
      </c>
      <c r="U232" s="78">
        <v>1885</v>
      </c>
    </row>
    <row r="233" spans="1:21" s="50" customFormat="1" ht="9.9499999999999993" customHeight="1" thickBot="1" x14ac:dyDescent="0.3">
      <c r="A233" s="93"/>
      <c r="B233" s="94"/>
      <c r="C233" s="94" t="s">
        <v>64</v>
      </c>
      <c r="D233" s="94"/>
      <c r="E233" s="126">
        <v>22</v>
      </c>
      <c r="F233" s="126">
        <v>7</v>
      </c>
      <c r="G233" s="126">
        <v>1</v>
      </c>
      <c r="H233" s="109">
        <v>218</v>
      </c>
      <c r="I233" s="109">
        <v>39</v>
      </c>
      <c r="J233" s="110">
        <v>1.5</v>
      </c>
      <c r="K233" s="127"/>
      <c r="N233" s="98"/>
      <c r="O233" s="128"/>
      <c r="P233" s="99" t="s">
        <v>0</v>
      </c>
      <c r="Q233" s="100">
        <v>1.0999999999999999E-2</v>
      </c>
      <c r="R233" s="100">
        <v>2</v>
      </c>
      <c r="S233" s="100">
        <v>0</v>
      </c>
      <c r="T233" s="100">
        <v>0</v>
      </c>
      <c r="U233" s="101">
        <v>0</v>
      </c>
    </row>
    <row r="234" spans="1:21" s="50" customFormat="1" ht="9.9499999999999993" customHeight="1" thickBot="1" x14ac:dyDescent="0.3">
      <c r="A234" s="57"/>
      <c r="B234" s="58"/>
      <c r="C234" s="58" t="s">
        <v>65</v>
      </c>
      <c r="D234" s="84">
        <v>2343</v>
      </c>
      <c r="E234" s="84">
        <v>437111</v>
      </c>
      <c r="F234" s="84">
        <v>49368</v>
      </c>
      <c r="G234" s="84">
        <v>5370</v>
      </c>
      <c r="H234" s="84">
        <v>353085</v>
      </c>
      <c r="I234" s="84">
        <v>92630</v>
      </c>
      <c r="J234" s="85">
        <v>2742.3</v>
      </c>
      <c r="K234" s="86">
        <v>4802.3</v>
      </c>
      <c r="N234" s="70"/>
      <c r="O234" s="75" t="s">
        <v>76</v>
      </c>
      <c r="P234" s="75" t="s">
        <v>0</v>
      </c>
      <c r="Q234" s="76">
        <v>0.46400000000000002</v>
      </c>
      <c r="R234" s="76">
        <v>77</v>
      </c>
      <c r="S234" s="76">
        <v>192</v>
      </c>
      <c r="T234" s="76">
        <v>192</v>
      </c>
      <c r="U234" s="82">
        <v>192</v>
      </c>
    </row>
    <row r="235" spans="1:21" s="50" customFormat="1" ht="9.9499999999999993" customHeight="1" thickBot="1" x14ac:dyDescent="0.3">
      <c r="A235" s="87">
        <v>2009</v>
      </c>
      <c r="B235" s="58" t="s">
        <v>56</v>
      </c>
      <c r="C235" s="58" t="s">
        <v>66</v>
      </c>
      <c r="D235" s="58"/>
      <c r="E235" s="61">
        <v>1051</v>
      </c>
      <c r="F235" s="60">
        <v>10</v>
      </c>
      <c r="G235" s="59">
        <v>276</v>
      </c>
      <c r="H235" s="59">
        <v>244</v>
      </c>
      <c r="I235" s="59">
        <v>121</v>
      </c>
      <c r="J235" s="62">
        <v>9.1</v>
      </c>
      <c r="K235" s="83"/>
      <c r="N235" s="70"/>
      <c r="O235" s="75" t="s">
        <v>77</v>
      </c>
      <c r="P235" s="75" t="s">
        <v>73</v>
      </c>
      <c r="Q235" s="76">
        <v>0.311</v>
      </c>
      <c r="R235" s="77">
        <v>1026</v>
      </c>
      <c r="S235" s="77">
        <v>2691</v>
      </c>
      <c r="T235" s="77">
        <v>2691</v>
      </c>
      <c r="U235" s="78">
        <v>2691</v>
      </c>
    </row>
    <row r="236" spans="1:21" s="50" customFormat="1" ht="9.9499999999999993" customHeight="1" thickBot="1" x14ac:dyDescent="0.3">
      <c r="A236" s="57"/>
      <c r="B236" s="58"/>
      <c r="C236" s="58" t="s">
        <v>57</v>
      </c>
      <c r="D236" s="59">
        <v>19</v>
      </c>
      <c r="E236" s="61">
        <v>32289</v>
      </c>
      <c r="F236" s="61">
        <v>1013</v>
      </c>
      <c r="G236" s="59">
        <v>175</v>
      </c>
      <c r="H236" s="61">
        <v>7044</v>
      </c>
      <c r="I236" s="61">
        <v>3751</v>
      </c>
      <c r="J236" s="62">
        <v>44.7</v>
      </c>
      <c r="K236" s="63">
        <v>12.4</v>
      </c>
      <c r="N236" s="70"/>
      <c r="O236" s="75" t="s">
        <v>78</v>
      </c>
      <c r="P236" s="75" t="s">
        <v>73</v>
      </c>
      <c r="Q236" s="76">
        <v>0.32200000000000001</v>
      </c>
      <c r="R236" s="77">
        <v>8249</v>
      </c>
      <c r="S236" s="77">
        <v>8401</v>
      </c>
      <c r="T236" s="77">
        <v>8401</v>
      </c>
      <c r="U236" s="78">
        <v>8401</v>
      </c>
    </row>
    <row r="237" spans="1:21" s="50" customFormat="1" ht="9.9499999999999993" customHeight="1" thickBot="1" x14ac:dyDescent="0.3">
      <c r="A237" s="57"/>
      <c r="B237" s="58" t="s">
        <v>58</v>
      </c>
      <c r="C237" s="58" t="s">
        <v>59</v>
      </c>
      <c r="D237" s="60">
        <v>1</v>
      </c>
      <c r="E237" s="59">
        <v>915</v>
      </c>
      <c r="F237" s="61">
        <v>5406</v>
      </c>
      <c r="G237" s="59">
        <v>85</v>
      </c>
      <c r="H237" s="61">
        <v>4575</v>
      </c>
      <c r="I237" s="59">
        <v>212</v>
      </c>
      <c r="J237" s="62">
        <v>3.5</v>
      </c>
      <c r="K237" s="63">
        <v>3.5</v>
      </c>
      <c r="N237" s="70"/>
      <c r="O237" s="79"/>
      <c r="P237" s="75" t="s">
        <v>0</v>
      </c>
      <c r="Q237" s="76">
        <v>2.5790000000000002</v>
      </c>
      <c r="R237" s="76">
        <v>464</v>
      </c>
      <c r="S237" s="76">
        <v>116</v>
      </c>
      <c r="T237" s="76">
        <v>116</v>
      </c>
      <c r="U237" s="82">
        <v>116</v>
      </c>
    </row>
    <row r="238" spans="1:21" s="50" customFormat="1" ht="9.9499999999999993" customHeight="1" thickBot="1" x14ac:dyDescent="0.3">
      <c r="A238" s="57"/>
      <c r="B238" s="58" t="s">
        <v>60</v>
      </c>
      <c r="C238" s="58" t="s">
        <v>57</v>
      </c>
      <c r="D238" s="59">
        <v>32</v>
      </c>
      <c r="E238" s="61">
        <v>24911</v>
      </c>
      <c r="F238" s="61">
        <v>1695</v>
      </c>
      <c r="G238" s="59">
        <v>41</v>
      </c>
      <c r="H238" s="61">
        <v>12377</v>
      </c>
      <c r="I238" s="61">
        <v>6309</v>
      </c>
      <c r="J238" s="62">
        <v>167.9</v>
      </c>
      <c r="K238" s="63">
        <v>24.9</v>
      </c>
      <c r="N238" s="70"/>
      <c r="O238" s="79"/>
      <c r="P238" s="75" t="s">
        <v>79</v>
      </c>
      <c r="Q238" s="80"/>
      <c r="R238" s="76">
        <v>0</v>
      </c>
      <c r="S238" s="76">
        <v>0</v>
      </c>
      <c r="T238" s="76">
        <v>0</v>
      </c>
      <c r="U238" s="82">
        <v>0</v>
      </c>
    </row>
    <row r="239" spans="1:21" s="50" customFormat="1" ht="9.9499999999999993" customHeight="1" thickBot="1" x14ac:dyDescent="0.3">
      <c r="A239" s="57"/>
      <c r="B239" s="58"/>
      <c r="C239" s="58" t="s">
        <v>59</v>
      </c>
      <c r="D239" s="60">
        <v>1</v>
      </c>
      <c r="E239" s="60">
        <v>97</v>
      </c>
      <c r="F239" s="60">
        <v>38</v>
      </c>
      <c r="G239" s="60">
        <v>8</v>
      </c>
      <c r="H239" s="61">
        <v>1434</v>
      </c>
      <c r="I239" s="59">
        <v>104</v>
      </c>
      <c r="J239" s="62">
        <v>3.5</v>
      </c>
      <c r="K239" s="63">
        <v>18.2</v>
      </c>
      <c r="N239" s="70"/>
      <c r="O239" s="79"/>
      <c r="P239" s="88" t="s">
        <v>41</v>
      </c>
      <c r="Q239" s="89">
        <v>3.7679999999999998</v>
      </c>
      <c r="R239" s="90">
        <v>10923</v>
      </c>
      <c r="S239" s="90">
        <v>13964</v>
      </c>
      <c r="T239" s="90">
        <v>13964</v>
      </c>
      <c r="U239" s="91">
        <v>13964</v>
      </c>
    </row>
    <row r="240" spans="1:21" s="50" customFormat="1" ht="9.9499999999999993" customHeight="1" x14ac:dyDescent="0.25">
      <c r="A240" s="57"/>
      <c r="B240" s="58" t="s">
        <v>61</v>
      </c>
      <c r="C240" s="58"/>
      <c r="D240" s="60">
        <v>8</v>
      </c>
      <c r="E240" s="61">
        <v>1822</v>
      </c>
      <c r="F240" s="61">
        <v>13657</v>
      </c>
      <c r="G240" s="61">
        <v>1086</v>
      </c>
      <c r="H240" s="61">
        <v>76330</v>
      </c>
      <c r="I240" s="61">
        <v>1520</v>
      </c>
      <c r="J240" s="62">
        <v>29.5</v>
      </c>
      <c r="K240" s="63">
        <v>29.5</v>
      </c>
      <c r="N240" s="103"/>
      <c r="O240" s="104"/>
      <c r="P240" s="307" t="s">
        <v>72</v>
      </c>
      <c r="Q240" s="305"/>
      <c r="R240" s="305"/>
      <c r="S240" s="106"/>
      <c r="T240" s="106"/>
      <c r="U240" s="107"/>
    </row>
    <row r="241" spans="1:21" s="50" customFormat="1" ht="9.9499999999999993" customHeight="1" thickBot="1" x14ac:dyDescent="0.3">
      <c r="A241" s="57"/>
      <c r="B241" s="58" t="s">
        <v>62</v>
      </c>
      <c r="C241" s="58" t="s">
        <v>57</v>
      </c>
      <c r="D241" s="59">
        <v>112</v>
      </c>
      <c r="E241" s="61">
        <v>163208</v>
      </c>
      <c r="F241" s="61">
        <v>3848</v>
      </c>
      <c r="G241" s="59">
        <v>881</v>
      </c>
      <c r="H241" s="61">
        <v>30660</v>
      </c>
      <c r="I241" s="61">
        <v>21982</v>
      </c>
      <c r="J241" s="62">
        <v>478.7</v>
      </c>
      <c r="K241" s="63">
        <v>85.2</v>
      </c>
      <c r="N241" s="102">
        <v>2010</v>
      </c>
      <c r="O241" s="75" t="s">
        <v>71</v>
      </c>
      <c r="P241" s="308"/>
      <c r="Q241" s="306"/>
      <c r="R241" s="306"/>
      <c r="S241" s="76">
        <v>1</v>
      </c>
      <c r="T241" s="76">
        <v>1</v>
      </c>
      <c r="U241" s="82">
        <v>1</v>
      </c>
    </row>
    <row r="242" spans="1:21" s="50" customFormat="1" ht="9.9499999999999993" customHeight="1" thickBot="1" x14ac:dyDescent="0.3">
      <c r="A242" s="57"/>
      <c r="B242" s="58"/>
      <c r="C242" s="58" t="s">
        <v>59</v>
      </c>
      <c r="D242" s="60">
        <v>0</v>
      </c>
      <c r="E242" s="59">
        <v>382</v>
      </c>
      <c r="F242" s="59">
        <v>194</v>
      </c>
      <c r="G242" s="60">
        <v>9</v>
      </c>
      <c r="H242" s="59">
        <v>293</v>
      </c>
      <c r="I242" s="59">
        <v>41</v>
      </c>
      <c r="J242" s="62">
        <v>0.5</v>
      </c>
      <c r="K242" s="63">
        <v>0.2</v>
      </c>
      <c r="N242" s="70"/>
      <c r="O242" s="79"/>
      <c r="P242" s="75" t="s">
        <v>73</v>
      </c>
      <c r="Q242" s="76">
        <v>4.5999999999999999E-2</v>
      </c>
      <c r="R242" s="76">
        <v>151</v>
      </c>
      <c r="S242" s="76">
        <v>490</v>
      </c>
      <c r="T242" s="76">
        <v>490</v>
      </c>
      <c r="U242" s="82">
        <v>490</v>
      </c>
    </row>
    <row r="243" spans="1:21" s="50" customFormat="1" ht="9.9499999999999993" customHeight="1" thickBot="1" x14ac:dyDescent="0.3">
      <c r="A243" s="57"/>
      <c r="B243" s="58" t="s">
        <v>63</v>
      </c>
      <c r="C243" s="58" t="s">
        <v>57</v>
      </c>
      <c r="D243" s="59">
        <v>182</v>
      </c>
      <c r="E243" s="61">
        <v>146610</v>
      </c>
      <c r="F243" s="61">
        <v>3269</v>
      </c>
      <c r="G243" s="59">
        <v>295</v>
      </c>
      <c r="H243" s="61">
        <v>20023</v>
      </c>
      <c r="I243" s="61">
        <v>35854</v>
      </c>
      <c r="J243" s="62">
        <v>1466.4</v>
      </c>
      <c r="K243" s="63">
        <v>214.4</v>
      </c>
      <c r="N243" s="70"/>
      <c r="O243" s="75" t="s">
        <v>74</v>
      </c>
      <c r="P243" s="75" t="s">
        <v>0</v>
      </c>
      <c r="Q243" s="80"/>
      <c r="R243" s="80"/>
      <c r="S243" s="76">
        <v>125</v>
      </c>
      <c r="T243" s="76">
        <v>125</v>
      </c>
      <c r="U243" s="82">
        <v>125</v>
      </c>
    </row>
    <row r="244" spans="1:21" s="50" customFormat="1" ht="9.9499999999999993" customHeight="1" thickBot="1" x14ac:dyDescent="0.3">
      <c r="A244" s="57"/>
      <c r="B244" s="58"/>
      <c r="C244" s="58" t="s">
        <v>59</v>
      </c>
      <c r="D244" s="59">
        <v>83</v>
      </c>
      <c r="E244" s="61">
        <v>22314</v>
      </c>
      <c r="F244" s="61">
        <v>14207</v>
      </c>
      <c r="G244" s="61">
        <v>2113</v>
      </c>
      <c r="H244" s="61">
        <v>156264</v>
      </c>
      <c r="I244" s="61">
        <v>16597</v>
      </c>
      <c r="J244" s="62">
        <v>321.7</v>
      </c>
      <c r="K244" s="63">
        <v>4049.5</v>
      </c>
      <c r="N244" s="70"/>
      <c r="O244" s="75" t="s">
        <v>75</v>
      </c>
      <c r="P244" s="75" t="s">
        <v>73</v>
      </c>
      <c r="Q244" s="76">
        <v>3.5000000000000003E-2</v>
      </c>
      <c r="R244" s="76">
        <v>896</v>
      </c>
      <c r="S244" s="77">
        <v>1682</v>
      </c>
      <c r="T244" s="77">
        <v>1682</v>
      </c>
      <c r="U244" s="78">
        <v>1682</v>
      </c>
    </row>
    <row r="245" spans="1:21" s="50" customFormat="1" ht="9.9499999999999993" customHeight="1" thickBot="1" x14ac:dyDescent="0.3">
      <c r="A245" s="57"/>
      <c r="B245" s="58"/>
      <c r="C245" s="58" t="s">
        <v>64</v>
      </c>
      <c r="D245" s="58"/>
      <c r="E245" s="60">
        <v>20</v>
      </c>
      <c r="F245" s="60">
        <v>5</v>
      </c>
      <c r="G245" s="60">
        <v>1</v>
      </c>
      <c r="H245" s="59">
        <v>173</v>
      </c>
      <c r="I245" s="59">
        <v>48</v>
      </c>
      <c r="J245" s="62">
        <v>1.6</v>
      </c>
      <c r="K245" s="83"/>
      <c r="N245" s="70"/>
      <c r="O245" s="79"/>
      <c r="P245" s="75" t="s">
        <v>0</v>
      </c>
      <c r="Q245" s="76">
        <v>8.9999999999999993E-3</v>
      </c>
      <c r="R245" s="76">
        <v>1</v>
      </c>
      <c r="S245" s="76">
        <v>0</v>
      </c>
      <c r="T245" s="76">
        <v>0</v>
      </c>
      <c r="U245" s="82">
        <v>0</v>
      </c>
    </row>
    <row r="246" spans="1:21" s="50" customFormat="1" ht="9.9499999999999993" customHeight="1" thickBot="1" x14ac:dyDescent="0.3">
      <c r="A246" s="57"/>
      <c r="B246" s="58"/>
      <c r="C246" s="58" t="s">
        <v>65</v>
      </c>
      <c r="D246" s="129">
        <v>437</v>
      </c>
      <c r="E246" s="84">
        <v>393618</v>
      </c>
      <c r="F246" s="84">
        <v>43343</v>
      </c>
      <c r="G246" s="84">
        <v>4970</v>
      </c>
      <c r="H246" s="84">
        <v>309417</v>
      </c>
      <c r="I246" s="84">
        <v>86538</v>
      </c>
      <c r="J246" s="85">
        <v>2527.1</v>
      </c>
      <c r="K246" s="86">
        <v>4437.7</v>
      </c>
      <c r="N246" s="70"/>
      <c r="O246" s="75" t="s">
        <v>76</v>
      </c>
      <c r="P246" s="75" t="s">
        <v>0</v>
      </c>
      <c r="Q246" s="76">
        <v>0.40799999999999997</v>
      </c>
      <c r="R246" s="76">
        <v>69</v>
      </c>
      <c r="S246" s="76">
        <v>167</v>
      </c>
      <c r="T246" s="76">
        <v>167</v>
      </c>
      <c r="U246" s="82">
        <v>167</v>
      </c>
    </row>
    <row r="247" spans="1:21" s="50" customFormat="1" ht="9.9499999999999993" customHeight="1" thickBot="1" x14ac:dyDescent="0.3">
      <c r="A247" s="87">
        <v>2010</v>
      </c>
      <c r="B247" s="58" t="s">
        <v>56</v>
      </c>
      <c r="C247" s="58" t="s">
        <v>66</v>
      </c>
      <c r="D247" s="58"/>
      <c r="E247" s="61">
        <v>1269</v>
      </c>
      <c r="F247" s="60">
        <v>12</v>
      </c>
      <c r="G247" s="59">
        <v>336</v>
      </c>
      <c r="H247" s="59">
        <v>298</v>
      </c>
      <c r="I247" s="59">
        <v>152</v>
      </c>
      <c r="J247" s="62">
        <v>11.5</v>
      </c>
      <c r="K247" s="83"/>
      <c r="N247" s="70"/>
      <c r="O247" s="75" t="s">
        <v>77</v>
      </c>
      <c r="P247" s="75" t="s">
        <v>73</v>
      </c>
      <c r="Q247" s="76">
        <v>0.29099999999999998</v>
      </c>
      <c r="R247" s="76">
        <v>960</v>
      </c>
      <c r="S247" s="77">
        <v>2332</v>
      </c>
      <c r="T247" s="77">
        <v>2332</v>
      </c>
      <c r="U247" s="78">
        <v>2332</v>
      </c>
    </row>
    <row r="248" spans="1:21" s="50" customFormat="1" ht="9.9499999999999993" customHeight="1" thickBot="1" x14ac:dyDescent="0.3">
      <c r="A248" s="57"/>
      <c r="B248" s="58"/>
      <c r="C248" s="58" t="s">
        <v>57</v>
      </c>
      <c r="D248" s="59">
        <v>19</v>
      </c>
      <c r="E248" s="61">
        <v>30050</v>
      </c>
      <c r="F248" s="59">
        <v>884</v>
      </c>
      <c r="G248" s="59">
        <v>149</v>
      </c>
      <c r="H248" s="61">
        <v>7103</v>
      </c>
      <c r="I248" s="61">
        <v>3752</v>
      </c>
      <c r="J248" s="62">
        <v>53.3</v>
      </c>
      <c r="K248" s="63">
        <v>12.6</v>
      </c>
      <c r="N248" s="70"/>
      <c r="O248" s="75" t="s">
        <v>78</v>
      </c>
      <c r="P248" s="75" t="s">
        <v>73</v>
      </c>
      <c r="Q248" s="76">
        <v>0.32400000000000001</v>
      </c>
      <c r="R248" s="77">
        <v>8305</v>
      </c>
      <c r="S248" s="77">
        <v>8139</v>
      </c>
      <c r="T248" s="77">
        <v>8139</v>
      </c>
      <c r="U248" s="78">
        <v>8139</v>
      </c>
    </row>
    <row r="249" spans="1:21" s="50" customFormat="1" ht="9.9499999999999993" customHeight="1" thickBot="1" x14ac:dyDescent="0.3">
      <c r="A249" s="57"/>
      <c r="B249" s="58" t="s">
        <v>58</v>
      </c>
      <c r="C249" s="58" t="s">
        <v>59</v>
      </c>
      <c r="D249" s="60">
        <v>1</v>
      </c>
      <c r="E249" s="59">
        <v>866</v>
      </c>
      <c r="F249" s="61">
        <v>5114</v>
      </c>
      <c r="G249" s="59">
        <v>80</v>
      </c>
      <c r="H249" s="61">
        <v>4328</v>
      </c>
      <c r="I249" s="59">
        <v>205</v>
      </c>
      <c r="J249" s="62">
        <v>3.3</v>
      </c>
      <c r="K249" s="63">
        <v>3.3</v>
      </c>
      <c r="N249" s="70"/>
      <c r="O249" s="79"/>
      <c r="P249" s="75" t="s">
        <v>0</v>
      </c>
      <c r="Q249" s="76">
        <v>2.423</v>
      </c>
      <c r="R249" s="76">
        <v>419</v>
      </c>
      <c r="S249" s="76">
        <v>107</v>
      </c>
      <c r="T249" s="76">
        <v>107</v>
      </c>
      <c r="U249" s="82">
        <v>107</v>
      </c>
    </row>
    <row r="250" spans="1:21" s="50" customFormat="1" ht="9.9499999999999993" customHeight="1" thickBot="1" x14ac:dyDescent="0.3">
      <c r="A250" s="57"/>
      <c r="B250" s="58" t="s">
        <v>60</v>
      </c>
      <c r="C250" s="58" t="s">
        <v>57</v>
      </c>
      <c r="D250" s="59">
        <v>30</v>
      </c>
      <c r="E250" s="61">
        <v>22922</v>
      </c>
      <c r="F250" s="61">
        <v>1559</v>
      </c>
      <c r="G250" s="59">
        <v>37</v>
      </c>
      <c r="H250" s="61">
        <v>11525</v>
      </c>
      <c r="I250" s="61">
        <v>5868</v>
      </c>
      <c r="J250" s="62">
        <v>160.6</v>
      </c>
      <c r="K250" s="63">
        <v>23.3</v>
      </c>
      <c r="N250" s="70"/>
      <c r="O250" s="79"/>
      <c r="P250" s="75" t="s">
        <v>79</v>
      </c>
      <c r="Q250" s="80"/>
      <c r="R250" s="76">
        <v>0</v>
      </c>
      <c r="S250" s="76">
        <v>0</v>
      </c>
      <c r="T250" s="76">
        <v>0</v>
      </c>
      <c r="U250" s="82">
        <v>0</v>
      </c>
    </row>
    <row r="251" spans="1:21" s="50" customFormat="1" ht="9.9499999999999993" customHeight="1" thickBot="1" x14ac:dyDescent="0.3">
      <c r="A251" s="57"/>
      <c r="B251" s="58"/>
      <c r="C251" s="58" t="s">
        <v>59</v>
      </c>
      <c r="D251" s="60">
        <v>0</v>
      </c>
      <c r="E251" s="60">
        <v>84</v>
      </c>
      <c r="F251" s="60">
        <v>37</v>
      </c>
      <c r="G251" s="60">
        <v>7</v>
      </c>
      <c r="H251" s="61">
        <v>1323</v>
      </c>
      <c r="I251" s="59">
        <v>87</v>
      </c>
      <c r="J251" s="62">
        <v>3.2</v>
      </c>
      <c r="K251" s="63">
        <v>15.9</v>
      </c>
      <c r="M251" s="130"/>
      <c r="N251" s="70"/>
      <c r="O251" s="79"/>
      <c r="P251" s="88" t="s">
        <v>41</v>
      </c>
      <c r="Q251" s="89">
        <v>3.536</v>
      </c>
      <c r="R251" s="90">
        <v>10802</v>
      </c>
      <c r="S251" s="90">
        <v>13044</v>
      </c>
      <c r="T251" s="90">
        <v>13044</v>
      </c>
      <c r="U251" s="91">
        <v>13044</v>
      </c>
    </row>
    <row r="252" spans="1:21" s="50" customFormat="1" ht="9.9499999999999993" customHeight="1" thickBot="1" x14ac:dyDescent="0.3">
      <c r="A252" s="57"/>
      <c r="B252" s="58" t="s">
        <v>61</v>
      </c>
      <c r="C252" s="58"/>
      <c r="D252" s="60">
        <v>7</v>
      </c>
      <c r="E252" s="61">
        <v>1617</v>
      </c>
      <c r="F252" s="61">
        <v>12045</v>
      </c>
      <c r="G252" s="59">
        <v>919</v>
      </c>
      <c r="H252" s="61">
        <v>66244</v>
      </c>
      <c r="I252" s="61">
        <v>1300</v>
      </c>
      <c r="J252" s="62">
        <v>25.9</v>
      </c>
      <c r="K252" s="63">
        <v>25.9</v>
      </c>
      <c r="M252" s="130"/>
      <c r="N252" s="186">
        <v>2011</v>
      </c>
      <c r="O252" s="187" t="s">
        <v>71</v>
      </c>
      <c r="P252" s="187" t="s">
        <v>72</v>
      </c>
      <c r="Q252" s="188"/>
      <c r="R252" s="188"/>
      <c r="S252" s="189">
        <v>1</v>
      </c>
      <c r="T252" s="189">
        <v>1</v>
      </c>
      <c r="U252" s="190">
        <v>1</v>
      </c>
    </row>
    <row r="253" spans="1:21" s="50" customFormat="1" ht="9.9499999999999993" customHeight="1" thickBot="1" x14ac:dyDescent="0.3">
      <c r="A253" s="57"/>
      <c r="B253" s="58" t="s">
        <v>62</v>
      </c>
      <c r="C253" s="58" t="s">
        <v>57</v>
      </c>
      <c r="D253" s="59">
        <v>106</v>
      </c>
      <c r="E253" s="61">
        <v>148713</v>
      </c>
      <c r="F253" s="61">
        <v>3318</v>
      </c>
      <c r="G253" s="59">
        <v>766</v>
      </c>
      <c r="H253" s="61">
        <v>28701</v>
      </c>
      <c r="I253" s="61">
        <v>20795</v>
      </c>
      <c r="J253" s="62">
        <v>504.6</v>
      </c>
      <c r="K253" s="63">
        <v>79.8</v>
      </c>
      <c r="M253" s="130"/>
      <c r="N253" s="191"/>
      <c r="O253" s="192"/>
      <c r="P253" s="193" t="s">
        <v>73</v>
      </c>
      <c r="Q253" s="194">
        <v>48</v>
      </c>
      <c r="R253" s="195">
        <v>160</v>
      </c>
      <c r="S253" s="195">
        <v>449</v>
      </c>
      <c r="T253" s="195">
        <v>449</v>
      </c>
      <c r="U253" s="196">
        <v>449</v>
      </c>
    </row>
    <row r="254" spans="1:21" s="50" customFormat="1" ht="9.9499999999999993" customHeight="1" thickBot="1" x14ac:dyDescent="0.3">
      <c r="A254" s="57"/>
      <c r="B254" s="58"/>
      <c r="C254" s="58" t="s">
        <v>59</v>
      </c>
      <c r="D254" s="60">
        <v>0</v>
      </c>
      <c r="E254" s="59">
        <v>284</v>
      </c>
      <c r="F254" s="59">
        <v>146</v>
      </c>
      <c r="G254" s="60">
        <v>7</v>
      </c>
      <c r="H254" s="59">
        <v>219</v>
      </c>
      <c r="I254" s="59">
        <v>30</v>
      </c>
      <c r="J254" s="62">
        <v>0.4</v>
      </c>
      <c r="K254" s="63">
        <v>0.1</v>
      </c>
      <c r="M254" s="130"/>
      <c r="N254" s="191"/>
      <c r="O254" s="193" t="s">
        <v>74</v>
      </c>
      <c r="P254" s="193" t="s">
        <v>0</v>
      </c>
      <c r="Q254" s="197"/>
      <c r="R254" s="197"/>
      <c r="S254" s="195">
        <v>39</v>
      </c>
      <c r="T254" s="195">
        <v>39</v>
      </c>
      <c r="U254" s="196">
        <v>39</v>
      </c>
    </row>
    <row r="255" spans="1:21" s="50" customFormat="1" ht="9.9499999999999993" customHeight="1" thickBot="1" x14ac:dyDescent="0.3">
      <c r="A255" s="57"/>
      <c r="B255" s="58" t="s">
        <v>63</v>
      </c>
      <c r="C255" s="58" t="s">
        <v>57</v>
      </c>
      <c r="D255" s="59">
        <v>181</v>
      </c>
      <c r="E255" s="61">
        <v>144767</v>
      </c>
      <c r="F255" s="61">
        <v>3114</v>
      </c>
      <c r="G255" s="59">
        <v>283</v>
      </c>
      <c r="H255" s="61">
        <v>20042</v>
      </c>
      <c r="I255" s="61">
        <v>35667</v>
      </c>
      <c r="J255" s="62">
        <v>1497.3</v>
      </c>
      <c r="K255" s="63">
        <v>215.8</v>
      </c>
      <c r="M255" s="130"/>
      <c r="N255" s="191"/>
      <c r="O255" s="193" t="s">
        <v>75</v>
      </c>
      <c r="P255" s="193" t="s">
        <v>73</v>
      </c>
      <c r="Q255" s="194">
        <v>34</v>
      </c>
      <c r="R255" s="195">
        <v>862</v>
      </c>
      <c r="S255" s="198">
        <v>1.45</v>
      </c>
      <c r="T255" s="198">
        <v>1.45</v>
      </c>
      <c r="U255" s="199">
        <v>1.45</v>
      </c>
    </row>
    <row r="256" spans="1:21" s="50" customFormat="1" ht="9.9499999999999993" customHeight="1" thickBot="1" x14ac:dyDescent="0.3">
      <c r="A256" s="57"/>
      <c r="B256" s="58"/>
      <c r="C256" s="58" t="s">
        <v>59</v>
      </c>
      <c r="D256" s="59">
        <v>77</v>
      </c>
      <c r="E256" s="61">
        <v>17698</v>
      </c>
      <c r="F256" s="61">
        <v>11844</v>
      </c>
      <c r="G256" s="61">
        <v>1908</v>
      </c>
      <c r="H256" s="61">
        <v>135773</v>
      </c>
      <c r="I256" s="61">
        <v>15406</v>
      </c>
      <c r="J256" s="62">
        <v>288</v>
      </c>
      <c r="K256" s="63">
        <v>3650.3</v>
      </c>
      <c r="M256" s="130"/>
      <c r="N256" s="191"/>
      <c r="O256" s="192"/>
      <c r="P256" s="193" t="s">
        <v>0</v>
      </c>
      <c r="Q256" s="194">
        <v>8</v>
      </c>
      <c r="R256" s="195">
        <v>1</v>
      </c>
      <c r="S256" s="195">
        <v>0</v>
      </c>
      <c r="T256" s="195">
        <v>0</v>
      </c>
      <c r="U256" s="196">
        <v>0</v>
      </c>
    </row>
    <row r="257" spans="1:21" s="50" customFormat="1" ht="9.9499999999999993" customHeight="1" thickBot="1" x14ac:dyDescent="0.3">
      <c r="A257" s="57"/>
      <c r="B257" s="58"/>
      <c r="C257" s="58" t="s">
        <v>64</v>
      </c>
      <c r="D257" s="58"/>
      <c r="E257" s="60">
        <v>24</v>
      </c>
      <c r="F257" s="60">
        <v>6</v>
      </c>
      <c r="G257" s="60">
        <v>1</v>
      </c>
      <c r="H257" s="59">
        <v>185</v>
      </c>
      <c r="I257" s="59">
        <v>57</v>
      </c>
      <c r="J257" s="62">
        <v>1.8</v>
      </c>
      <c r="K257" s="83"/>
      <c r="M257" s="6"/>
      <c r="N257" s="191"/>
      <c r="O257" s="193" t="s">
        <v>76</v>
      </c>
      <c r="P257" s="193" t="s">
        <v>0</v>
      </c>
      <c r="Q257" s="194">
        <v>392</v>
      </c>
      <c r="R257" s="195">
        <v>66</v>
      </c>
      <c r="S257" s="195">
        <v>149</v>
      </c>
      <c r="T257" s="195">
        <v>149</v>
      </c>
      <c r="U257" s="196">
        <v>149</v>
      </c>
    </row>
    <row r="258" spans="1:21" s="50" customFormat="1" ht="9.9499999999999993" customHeight="1" thickBot="1" x14ac:dyDescent="0.3">
      <c r="A258" s="57"/>
      <c r="B258" s="58"/>
      <c r="C258" s="58" t="s">
        <v>65</v>
      </c>
      <c r="D258" s="129">
        <v>421</v>
      </c>
      <c r="E258" s="84">
        <v>368294</v>
      </c>
      <c r="F258" s="84">
        <v>38079</v>
      </c>
      <c r="G258" s="84">
        <v>4493</v>
      </c>
      <c r="H258" s="84">
        <v>275741</v>
      </c>
      <c r="I258" s="84">
        <v>83319</v>
      </c>
      <c r="J258" s="85">
        <v>2550</v>
      </c>
      <c r="K258" s="86">
        <v>4027</v>
      </c>
      <c r="N258" s="191"/>
      <c r="O258" s="193" t="s">
        <v>77</v>
      </c>
      <c r="P258" s="193" t="s">
        <v>73</v>
      </c>
      <c r="Q258" s="194">
        <v>272</v>
      </c>
      <c r="R258" s="195">
        <v>897</v>
      </c>
      <c r="S258" s="198">
        <v>1.988</v>
      </c>
      <c r="T258" s="198">
        <v>1.988</v>
      </c>
      <c r="U258" s="199">
        <v>1.988</v>
      </c>
    </row>
    <row r="259" spans="1:21" s="6" customFormat="1" ht="9.9499999999999993" customHeight="1" thickBot="1" x14ac:dyDescent="0.3">
      <c r="A259" s="173">
        <v>2011</v>
      </c>
      <c r="B259" s="162" t="s">
        <v>71</v>
      </c>
      <c r="C259" s="162" t="s">
        <v>72</v>
      </c>
      <c r="D259" s="163"/>
      <c r="E259" s="164">
        <v>1.3480000000000001</v>
      </c>
      <c r="F259" s="165">
        <v>13</v>
      </c>
      <c r="G259" s="166">
        <v>359</v>
      </c>
      <c r="H259" s="166">
        <v>319</v>
      </c>
      <c r="I259" s="166">
        <v>166</v>
      </c>
      <c r="J259" s="167">
        <v>127</v>
      </c>
      <c r="K259" s="174"/>
      <c r="L259" s="133"/>
      <c r="M259" s="133"/>
      <c r="N259" s="191"/>
      <c r="O259" s="193" t="s">
        <v>78</v>
      </c>
      <c r="P259" s="193" t="s">
        <v>73</v>
      </c>
      <c r="Q259" s="194">
        <v>319</v>
      </c>
      <c r="R259" s="198">
        <v>8.1739999999999995</v>
      </c>
      <c r="S259" s="198">
        <v>7.0149999999999997</v>
      </c>
      <c r="T259" s="198">
        <v>7.0149999999999997</v>
      </c>
      <c r="U259" s="199">
        <v>7.0149999999999997</v>
      </c>
    </row>
    <row r="260" spans="1:21" s="6" customFormat="1" ht="9.9499999999999993" customHeight="1" thickBot="1" x14ac:dyDescent="0.3">
      <c r="A260" s="175"/>
      <c r="B260" s="163"/>
      <c r="C260" s="162" t="s">
        <v>73</v>
      </c>
      <c r="D260" s="166">
        <v>19</v>
      </c>
      <c r="E260" s="164">
        <v>29.207000000000001</v>
      </c>
      <c r="F260" s="166">
        <v>784</v>
      </c>
      <c r="G260" s="166">
        <v>128</v>
      </c>
      <c r="H260" s="164">
        <v>7.077</v>
      </c>
      <c r="I260" s="164">
        <v>3.8250000000000002</v>
      </c>
      <c r="J260" s="167">
        <v>666</v>
      </c>
      <c r="K260" s="176">
        <v>133</v>
      </c>
      <c r="L260" s="133"/>
      <c r="M260" s="133"/>
      <c r="N260" s="191"/>
      <c r="O260" s="192"/>
      <c r="P260" s="193" t="s">
        <v>0</v>
      </c>
      <c r="Q260" s="194">
        <v>2271</v>
      </c>
      <c r="R260" s="195">
        <v>382</v>
      </c>
      <c r="S260" s="195">
        <v>98</v>
      </c>
      <c r="T260" s="195">
        <v>98</v>
      </c>
      <c r="U260" s="196">
        <v>98</v>
      </c>
    </row>
    <row r="261" spans="1:21" s="6" customFormat="1" ht="9.9499999999999993" customHeight="1" thickBot="1" x14ac:dyDescent="0.3">
      <c r="A261" s="175"/>
      <c r="B261" s="162" t="s">
        <v>74</v>
      </c>
      <c r="C261" s="162" t="s">
        <v>0</v>
      </c>
      <c r="D261" s="165">
        <v>1</v>
      </c>
      <c r="E261" s="166">
        <v>370</v>
      </c>
      <c r="F261" s="164">
        <v>3.8730000000000002</v>
      </c>
      <c r="G261" s="166">
        <v>43</v>
      </c>
      <c r="H261" s="164">
        <v>3.9159999999999999</v>
      </c>
      <c r="I261" s="166">
        <v>212</v>
      </c>
      <c r="J261" s="167">
        <v>22</v>
      </c>
      <c r="K261" s="176">
        <v>22</v>
      </c>
      <c r="L261" s="133"/>
      <c r="M261" s="133"/>
      <c r="N261" s="191"/>
      <c r="O261" s="192"/>
      <c r="P261" s="193" t="s">
        <v>79</v>
      </c>
      <c r="Q261" s="197"/>
      <c r="R261" s="195">
        <v>0</v>
      </c>
      <c r="S261" s="195">
        <v>0</v>
      </c>
      <c r="T261" s="195">
        <v>0</v>
      </c>
      <c r="U261" s="196">
        <v>0</v>
      </c>
    </row>
    <row r="262" spans="1:21" s="6" customFormat="1" ht="9.9499999999999993" customHeight="1" thickBot="1" x14ac:dyDescent="0.3">
      <c r="A262" s="175"/>
      <c r="B262" s="162" t="s">
        <v>75</v>
      </c>
      <c r="C262" s="162" t="s">
        <v>73</v>
      </c>
      <c r="D262" s="166">
        <v>28</v>
      </c>
      <c r="E262" s="164">
        <v>21.167999999999999</v>
      </c>
      <c r="F262" s="164">
        <v>1.371</v>
      </c>
      <c r="G262" s="166">
        <v>34</v>
      </c>
      <c r="H262" s="164">
        <v>10.824</v>
      </c>
      <c r="I262" s="164">
        <v>5.5129999999999999</v>
      </c>
      <c r="J262" s="167">
        <v>1527</v>
      </c>
      <c r="K262" s="176">
        <v>224</v>
      </c>
      <c r="L262" s="133"/>
      <c r="M262" s="133"/>
      <c r="N262" s="191"/>
      <c r="O262" s="192"/>
      <c r="P262" s="200" t="s">
        <v>41</v>
      </c>
      <c r="Q262" s="201">
        <v>3343</v>
      </c>
      <c r="R262" s="202">
        <v>10.542</v>
      </c>
      <c r="S262" s="202">
        <v>11.191000000000001</v>
      </c>
      <c r="T262" s="202">
        <v>11.191000000000001</v>
      </c>
      <c r="U262" s="203">
        <v>11.191000000000001</v>
      </c>
    </row>
    <row r="263" spans="1:21" s="6" customFormat="1" ht="9.9499999999999993" customHeight="1" thickBot="1" x14ac:dyDescent="0.3">
      <c r="A263" s="175"/>
      <c r="B263" s="163"/>
      <c r="C263" s="162" t="s">
        <v>0</v>
      </c>
      <c r="D263" s="165">
        <v>0</v>
      </c>
      <c r="E263" s="165">
        <v>54</v>
      </c>
      <c r="F263" s="165">
        <v>18</v>
      </c>
      <c r="G263" s="165">
        <v>6</v>
      </c>
      <c r="H263" s="166">
        <v>983</v>
      </c>
      <c r="I263" s="166">
        <v>75</v>
      </c>
      <c r="J263" s="167">
        <v>24</v>
      </c>
      <c r="K263" s="176">
        <v>129</v>
      </c>
      <c r="L263" s="133"/>
      <c r="M263" s="133"/>
      <c r="N263" s="204">
        <v>2012</v>
      </c>
      <c r="O263" s="193" t="s">
        <v>71</v>
      </c>
      <c r="P263" s="193" t="s">
        <v>72</v>
      </c>
      <c r="Q263" s="197"/>
      <c r="R263" s="197"/>
      <c r="S263" s="195">
        <v>1</v>
      </c>
      <c r="T263" s="195">
        <v>1</v>
      </c>
      <c r="U263" s="196">
        <v>1</v>
      </c>
    </row>
    <row r="264" spans="1:21" s="6" customFormat="1" ht="9.9499999999999993" customHeight="1" thickBot="1" x14ac:dyDescent="0.3">
      <c r="A264" s="175"/>
      <c r="B264" s="162" t="s">
        <v>76</v>
      </c>
      <c r="C264" s="163"/>
      <c r="D264" s="165">
        <v>6</v>
      </c>
      <c r="E264" s="164">
        <v>1.444</v>
      </c>
      <c r="F264" s="164">
        <v>11.118</v>
      </c>
      <c r="G264" s="166">
        <v>853</v>
      </c>
      <c r="H264" s="164">
        <v>58.85</v>
      </c>
      <c r="I264" s="164">
        <v>1.2410000000000001</v>
      </c>
      <c r="J264" s="167">
        <v>249</v>
      </c>
      <c r="K264" s="176">
        <v>249</v>
      </c>
      <c r="L264" s="133"/>
      <c r="M264" s="133"/>
      <c r="N264" s="191"/>
      <c r="O264" s="192"/>
      <c r="P264" s="193" t="s">
        <v>73</v>
      </c>
      <c r="Q264" s="194">
        <v>47</v>
      </c>
      <c r="R264" s="195">
        <v>156</v>
      </c>
      <c r="S264" s="195">
        <v>385</v>
      </c>
      <c r="T264" s="195">
        <v>385</v>
      </c>
      <c r="U264" s="196">
        <v>385</v>
      </c>
    </row>
    <row r="265" spans="1:21" s="6" customFormat="1" ht="9.9499999999999993" customHeight="1" thickBot="1" x14ac:dyDescent="0.3">
      <c r="A265" s="175"/>
      <c r="B265" s="162" t="s">
        <v>77</v>
      </c>
      <c r="C265" s="162" t="s">
        <v>73</v>
      </c>
      <c r="D265" s="166">
        <v>99</v>
      </c>
      <c r="E265" s="164">
        <v>132.035</v>
      </c>
      <c r="F265" s="164">
        <v>2.7370000000000001</v>
      </c>
      <c r="G265" s="166">
        <v>663</v>
      </c>
      <c r="H265" s="164">
        <v>26.617999999999999</v>
      </c>
      <c r="I265" s="164">
        <v>19.398</v>
      </c>
      <c r="J265" s="167">
        <v>5417</v>
      </c>
      <c r="K265" s="176">
        <v>746</v>
      </c>
      <c r="L265" s="133"/>
      <c r="M265" s="133"/>
      <c r="N265" s="191"/>
      <c r="O265" s="193" t="s">
        <v>74</v>
      </c>
      <c r="P265" s="193" t="s">
        <v>0</v>
      </c>
      <c r="Q265" s="197"/>
      <c r="R265" s="197"/>
      <c r="S265" s="195">
        <v>21</v>
      </c>
      <c r="T265" s="195">
        <v>21</v>
      </c>
      <c r="U265" s="196">
        <v>21</v>
      </c>
    </row>
    <row r="266" spans="1:21" s="6" customFormat="1" ht="9.9499999999999993" customHeight="1" thickBot="1" x14ac:dyDescent="0.3">
      <c r="A266" s="175"/>
      <c r="B266" s="163"/>
      <c r="C266" s="162" t="s">
        <v>0</v>
      </c>
      <c r="D266" s="165">
        <v>0</v>
      </c>
      <c r="E266" s="166">
        <v>281</v>
      </c>
      <c r="F266" s="166">
        <v>140</v>
      </c>
      <c r="G266" s="165">
        <v>7</v>
      </c>
      <c r="H266" s="166">
        <v>215</v>
      </c>
      <c r="I266" s="166">
        <v>29</v>
      </c>
      <c r="J266" s="167">
        <v>4</v>
      </c>
      <c r="K266" s="176">
        <v>1</v>
      </c>
      <c r="L266" s="133"/>
      <c r="M266" s="133"/>
      <c r="N266" s="191"/>
      <c r="O266" s="193" t="s">
        <v>75</v>
      </c>
      <c r="P266" s="193" t="s">
        <v>73</v>
      </c>
      <c r="Q266" s="194">
        <v>31</v>
      </c>
      <c r="R266" s="195">
        <v>791</v>
      </c>
      <c r="S266" s="198">
        <v>1.224</v>
      </c>
      <c r="T266" s="198">
        <v>1.224</v>
      </c>
      <c r="U266" s="199">
        <v>1.224</v>
      </c>
    </row>
    <row r="267" spans="1:21" s="6" customFormat="1" ht="9.9499999999999993" customHeight="1" thickBot="1" x14ac:dyDescent="0.3">
      <c r="A267" s="175"/>
      <c r="B267" s="162" t="s">
        <v>78</v>
      </c>
      <c r="C267" s="162" t="s">
        <v>73</v>
      </c>
      <c r="D267" s="166">
        <v>174</v>
      </c>
      <c r="E267" s="164">
        <v>146.24600000000001</v>
      </c>
      <c r="F267" s="164">
        <v>2.718</v>
      </c>
      <c r="G267" s="166">
        <v>267</v>
      </c>
      <c r="H267" s="164">
        <v>18.562000000000001</v>
      </c>
      <c r="I267" s="164">
        <v>34.204999999999998</v>
      </c>
      <c r="J267" s="168">
        <v>1.4623999999999999</v>
      </c>
      <c r="K267" s="176">
        <v>2124</v>
      </c>
      <c r="L267" s="133"/>
      <c r="M267" s="133"/>
      <c r="N267" s="191"/>
      <c r="O267" s="192"/>
      <c r="P267" s="193" t="s">
        <v>0</v>
      </c>
      <c r="Q267" s="194">
        <v>7</v>
      </c>
      <c r="R267" s="195">
        <v>1</v>
      </c>
      <c r="S267" s="195">
        <v>0</v>
      </c>
      <c r="T267" s="195">
        <v>0</v>
      </c>
      <c r="U267" s="196">
        <v>0</v>
      </c>
    </row>
    <row r="268" spans="1:21" s="6" customFormat="1" ht="9.9499999999999993" customHeight="1" thickBot="1" x14ac:dyDescent="0.3">
      <c r="A268" s="175"/>
      <c r="B268" s="163"/>
      <c r="C268" s="162" t="s">
        <v>0</v>
      </c>
      <c r="D268" s="166">
        <v>72</v>
      </c>
      <c r="E268" s="164">
        <v>14.269</v>
      </c>
      <c r="F268" s="164">
        <v>8.593</v>
      </c>
      <c r="G268" s="164">
        <v>1.9550000000000001</v>
      </c>
      <c r="H268" s="164">
        <v>109.098</v>
      </c>
      <c r="I268" s="164">
        <v>14.29</v>
      </c>
      <c r="J268" s="167">
        <v>2492</v>
      </c>
      <c r="K268" s="177">
        <v>3.3428</v>
      </c>
      <c r="L268" s="133"/>
      <c r="M268" s="133"/>
      <c r="N268" s="191"/>
      <c r="O268" s="193" t="s">
        <v>76</v>
      </c>
      <c r="P268" s="193" t="s">
        <v>0</v>
      </c>
      <c r="Q268" s="194">
        <v>393</v>
      </c>
      <c r="R268" s="195">
        <v>66</v>
      </c>
      <c r="S268" s="195">
        <v>141</v>
      </c>
      <c r="T268" s="195">
        <v>141</v>
      </c>
      <c r="U268" s="196">
        <v>141</v>
      </c>
    </row>
    <row r="269" spans="1:21" s="6" customFormat="1" ht="9.9499999999999993" customHeight="1" thickBot="1" x14ac:dyDescent="0.3">
      <c r="A269" s="175"/>
      <c r="B269" s="163"/>
      <c r="C269" s="162" t="s">
        <v>79</v>
      </c>
      <c r="D269" s="163"/>
      <c r="E269" s="165">
        <v>26</v>
      </c>
      <c r="F269" s="165">
        <v>6</v>
      </c>
      <c r="G269" s="165">
        <v>1</v>
      </c>
      <c r="H269" s="166">
        <v>178</v>
      </c>
      <c r="I269" s="166">
        <v>63</v>
      </c>
      <c r="J269" s="167">
        <v>19</v>
      </c>
      <c r="K269" s="174"/>
      <c r="L269" s="133"/>
      <c r="M269" s="133"/>
      <c r="N269" s="191"/>
      <c r="O269" s="193" t="s">
        <v>77</v>
      </c>
      <c r="P269" s="193" t="s">
        <v>73</v>
      </c>
      <c r="Q269" s="194">
        <v>252</v>
      </c>
      <c r="R269" s="195">
        <v>833</v>
      </c>
      <c r="S269" s="198">
        <v>1.593</v>
      </c>
      <c r="T269" s="198">
        <v>1.593</v>
      </c>
      <c r="U269" s="199">
        <v>1.593</v>
      </c>
    </row>
    <row r="270" spans="1:21" s="6" customFormat="1" ht="9.9499999999999993" customHeight="1" thickBot="1" x14ac:dyDescent="0.3">
      <c r="A270" s="175"/>
      <c r="B270" s="163"/>
      <c r="C270" s="169" t="s">
        <v>41</v>
      </c>
      <c r="D270" s="170">
        <v>399</v>
      </c>
      <c r="E270" s="171">
        <v>346.44799999999998</v>
      </c>
      <c r="F270" s="171">
        <v>31.370999999999999</v>
      </c>
      <c r="G270" s="171">
        <v>4.3140000000000001</v>
      </c>
      <c r="H270" s="171">
        <v>236.63900000000001</v>
      </c>
      <c r="I270" s="171">
        <v>79.016999999999996</v>
      </c>
      <c r="J270" s="172">
        <v>2.5169000000000001</v>
      </c>
      <c r="K270" s="178">
        <v>3.7056</v>
      </c>
      <c r="L270" s="133"/>
      <c r="M270" s="133"/>
      <c r="N270" s="191"/>
      <c r="O270" s="193" t="s">
        <v>78</v>
      </c>
      <c r="P270" s="193" t="s">
        <v>73</v>
      </c>
      <c r="Q270" s="194">
        <v>302</v>
      </c>
      <c r="R270" s="198">
        <v>7.7370000000000001</v>
      </c>
      <c r="S270" s="198">
        <v>6.101</v>
      </c>
      <c r="T270" s="198">
        <v>6.101</v>
      </c>
      <c r="U270" s="199">
        <v>6.101</v>
      </c>
    </row>
    <row r="271" spans="1:21" s="6" customFormat="1" ht="9.9499999999999993" customHeight="1" thickBot="1" x14ac:dyDescent="0.3">
      <c r="A271" s="173">
        <v>2012</v>
      </c>
      <c r="B271" s="162" t="s">
        <v>71</v>
      </c>
      <c r="C271" s="162" t="s">
        <v>72</v>
      </c>
      <c r="D271" s="163"/>
      <c r="E271" s="164">
        <v>1.4</v>
      </c>
      <c r="F271" s="165">
        <v>14</v>
      </c>
      <c r="G271" s="166">
        <v>374</v>
      </c>
      <c r="H271" s="166">
        <v>334</v>
      </c>
      <c r="I271" s="166">
        <v>178</v>
      </c>
      <c r="J271" s="167">
        <v>137</v>
      </c>
      <c r="K271" s="174"/>
      <c r="L271" s="133"/>
      <c r="M271" s="133"/>
      <c r="N271" s="191"/>
      <c r="O271" s="192"/>
      <c r="P271" s="193" t="s">
        <v>0</v>
      </c>
      <c r="Q271" s="194">
        <v>2261</v>
      </c>
      <c r="R271" s="195">
        <v>374</v>
      </c>
      <c r="S271" s="195">
        <v>96</v>
      </c>
      <c r="T271" s="195">
        <v>96</v>
      </c>
      <c r="U271" s="196">
        <v>96</v>
      </c>
    </row>
    <row r="272" spans="1:21" s="6" customFormat="1" ht="9.9499999999999993" customHeight="1" thickBot="1" x14ac:dyDescent="0.3">
      <c r="A272" s="175"/>
      <c r="B272" s="163"/>
      <c r="C272" s="162" t="s">
        <v>73</v>
      </c>
      <c r="D272" s="166">
        <v>18</v>
      </c>
      <c r="E272" s="164">
        <v>26.614999999999998</v>
      </c>
      <c r="F272" s="166">
        <v>655</v>
      </c>
      <c r="G272" s="166">
        <v>101</v>
      </c>
      <c r="H272" s="164">
        <v>6.6769999999999996</v>
      </c>
      <c r="I272" s="164">
        <v>3.5960000000000001</v>
      </c>
      <c r="J272" s="167">
        <v>738</v>
      </c>
      <c r="K272" s="176">
        <v>130</v>
      </c>
      <c r="L272" s="133"/>
      <c r="M272" s="133"/>
      <c r="N272" s="191"/>
      <c r="O272" s="192"/>
      <c r="P272" s="193" t="s">
        <v>79</v>
      </c>
      <c r="Q272" s="197"/>
      <c r="R272" s="195">
        <v>1</v>
      </c>
      <c r="S272" s="195">
        <v>1</v>
      </c>
      <c r="T272" s="195">
        <v>1</v>
      </c>
      <c r="U272" s="196">
        <v>1</v>
      </c>
    </row>
    <row r="273" spans="1:21" s="6" customFormat="1" ht="9.9499999999999993" customHeight="1" thickBot="1" x14ac:dyDescent="0.3">
      <c r="A273" s="175"/>
      <c r="B273" s="162" t="s">
        <v>74</v>
      </c>
      <c r="C273" s="162" t="s">
        <v>0</v>
      </c>
      <c r="D273" s="165">
        <v>0</v>
      </c>
      <c r="E273" s="166">
        <v>197</v>
      </c>
      <c r="F273" s="164">
        <v>2.0670000000000002</v>
      </c>
      <c r="G273" s="166">
        <v>23</v>
      </c>
      <c r="H273" s="164">
        <v>2.09</v>
      </c>
      <c r="I273" s="166">
        <v>118</v>
      </c>
      <c r="J273" s="167">
        <v>12</v>
      </c>
      <c r="K273" s="176">
        <v>12</v>
      </c>
      <c r="L273" s="133"/>
      <c r="M273" s="133"/>
      <c r="N273" s="191"/>
      <c r="O273" s="192"/>
      <c r="P273" s="200" t="s">
        <v>41</v>
      </c>
      <c r="Q273" s="201">
        <v>3294</v>
      </c>
      <c r="R273" s="202">
        <v>9.9580000000000002</v>
      </c>
      <c r="S273" s="202">
        <v>9.5630000000000006</v>
      </c>
      <c r="T273" s="202">
        <v>9.5630000000000006</v>
      </c>
      <c r="U273" s="203">
        <v>9.5630000000000006</v>
      </c>
    </row>
    <row r="274" spans="1:21" s="6" customFormat="1" ht="9.9499999999999993" customHeight="1" x14ac:dyDescent="0.25">
      <c r="A274" s="175"/>
      <c r="B274" s="162" t="s">
        <v>75</v>
      </c>
      <c r="C274" s="162" t="s">
        <v>73</v>
      </c>
      <c r="D274" s="166">
        <v>25</v>
      </c>
      <c r="E274" s="164">
        <v>18.866</v>
      </c>
      <c r="F274" s="164">
        <v>1.1930000000000001</v>
      </c>
      <c r="G274" s="166">
        <v>31</v>
      </c>
      <c r="H274" s="164">
        <v>9.8030000000000008</v>
      </c>
      <c r="I274" s="164">
        <v>4.9139999999999997</v>
      </c>
      <c r="J274" s="167">
        <v>1410</v>
      </c>
      <c r="K274" s="176">
        <v>206</v>
      </c>
      <c r="L274" s="133"/>
      <c r="M274" s="133"/>
      <c r="N274" s="133"/>
      <c r="O274" s="133"/>
      <c r="P274" s="133"/>
      <c r="Q274" s="133"/>
    </row>
    <row r="275" spans="1:21" s="6" customFormat="1" ht="9.9499999999999993" customHeight="1" x14ac:dyDescent="0.25">
      <c r="A275" s="175"/>
      <c r="B275" s="163"/>
      <c r="C275" s="162" t="s">
        <v>0</v>
      </c>
      <c r="D275" s="165">
        <v>0</v>
      </c>
      <c r="E275" s="165">
        <v>42</v>
      </c>
      <c r="F275" s="165">
        <v>13</v>
      </c>
      <c r="G275" s="165">
        <v>6</v>
      </c>
      <c r="H275" s="166">
        <v>851</v>
      </c>
      <c r="I275" s="166">
        <v>69</v>
      </c>
      <c r="J275" s="167">
        <v>18</v>
      </c>
      <c r="K275" s="176">
        <v>106</v>
      </c>
      <c r="L275" s="133"/>
      <c r="M275" s="133"/>
      <c r="N275" s="133"/>
      <c r="O275" s="133"/>
      <c r="P275" s="133"/>
      <c r="Q275" s="133"/>
    </row>
    <row r="276" spans="1:21" s="6" customFormat="1" ht="9.9499999999999993" customHeight="1" x14ac:dyDescent="0.25">
      <c r="A276" s="175"/>
      <c r="B276" s="162" t="s">
        <v>76</v>
      </c>
      <c r="C276" s="163"/>
      <c r="D276" s="165">
        <v>6</v>
      </c>
      <c r="E276" s="164">
        <v>1.423</v>
      </c>
      <c r="F276" s="164">
        <v>10.787000000000001</v>
      </c>
      <c r="G276" s="166">
        <v>811</v>
      </c>
      <c r="H276" s="164">
        <v>56.637</v>
      </c>
      <c r="I276" s="164">
        <v>1.246</v>
      </c>
      <c r="J276" s="167">
        <v>250</v>
      </c>
      <c r="K276" s="176">
        <v>250</v>
      </c>
      <c r="L276" s="133"/>
      <c r="M276" s="133"/>
      <c r="N276" s="133"/>
      <c r="O276" s="133"/>
      <c r="P276" s="133"/>
      <c r="Q276" s="133"/>
    </row>
    <row r="277" spans="1:21" s="6" customFormat="1" ht="9.9499999999999993" customHeight="1" x14ac:dyDescent="0.25">
      <c r="A277" s="175"/>
      <c r="B277" s="162" t="s">
        <v>77</v>
      </c>
      <c r="C277" s="162" t="s">
        <v>73</v>
      </c>
      <c r="D277" s="166">
        <v>89</v>
      </c>
      <c r="E277" s="164">
        <v>113.051</v>
      </c>
      <c r="F277" s="164">
        <v>2.1440000000000001</v>
      </c>
      <c r="G277" s="166">
        <v>543</v>
      </c>
      <c r="H277" s="164">
        <v>24.158999999999999</v>
      </c>
      <c r="I277" s="164">
        <v>17.512</v>
      </c>
      <c r="J277" s="167">
        <v>5721</v>
      </c>
      <c r="K277" s="176">
        <v>680</v>
      </c>
      <c r="L277" s="133"/>
      <c r="M277" s="133"/>
      <c r="N277" s="133"/>
      <c r="O277" s="133"/>
      <c r="P277" s="133"/>
      <c r="Q277" s="133"/>
    </row>
    <row r="278" spans="1:21" s="6" customFormat="1" ht="9.9499999999999993" customHeight="1" x14ac:dyDescent="0.25">
      <c r="A278" s="175"/>
      <c r="B278" s="163"/>
      <c r="C278" s="162" t="s">
        <v>0</v>
      </c>
      <c r="D278" s="165">
        <v>0</v>
      </c>
      <c r="E278" s="166">
        <v>248</v>
      </c>
      <c r="F278" s="166">
        <v>124</v>
      </c>
      <c r="G278" s="165">
        <v>6</v>
      </c>
      <c r="H278" s="166">
        <v>190</v>
      </c>
      <c r="I278" s="166">
        <v>26</v>
      </c>
      <c r="J278" s="167">
        <v>3</v>
      </c>
      <c r="K278" s="176">
        <v>1</v>
      </c>
      <c r="L278" s="133"/>
      <c r="M278" s="133"/>
      <c r="N278" s="133"/>
      <c r="O278" s="133"/>
      <c r="P278" s="133"/>
      <c r="Q278" s="133"/>
    </row>
    <row r="279" spans="1:21" s="6" customFormat="1" ht="9.9499999999999993" customHeight="1" x14ac:dyDescent="0.25">
      <c r="A279" s="175"/>
      <c r="B279" s="162" t="s">
        <v>78</v>
      </c>
      <c r="C279" s="162" t="s">
        <v>73</v>
      </c>
      <c r="D279" s="166">
        <v>160</v>
      </c>
      <c r="E279" s="164">
        <v>139.416</v>
      </c>
      <c r="F279" s="164">
        <v>2.3780000000000001</v>
      </c>
      <c r="G279" s="166">
        <v>246</v>
      </c>
      <c r="H279" s="164">
        <v>17.518999999999998</v>
      </c>
      <c r="I279" s="164">
        <v>31.414999999999999</v>
      </c>
      <c r="J279" s="168">
        <v>1.3976</v>
      </c>
      <c r="K279" s="176">
        <v>2011</v>
      </c>
      <c r="L279" s="133"/>
      <c r="M279" s="133"/>
      <c r="N279" s="133"/>
      <c r="O279" s="133"/>
      <c r="P279" s="133"/>
      <c r="Q279" s="133"/>
    </row>
    <row r="280" spans="1:21" s="6" customFormat="1" ht="9.9499999999999993" customHeight="1" x14ac:dyDescent="0.25">
      <c r="A280" s="175"/>
      <c r="B280" s="163"/>
      <c r="C280" s="162" t="s">
        <v>0</v>
      </c>
      <c r="D280" s="166">
        <v>72</v>
      </c>
      <c r="E280" s="164">
        <v>12.651</v>
      </c>
      <c r="F280" s="164">
        <v>7.1669999999999998</v>
      </c>
      <c r="G280" s="164">
        <v>1.9179999999999999</v>
      </c>
      <c r="H280" s="164">
        <v>97.998000000000005</v>
      </c>
      <c r="I280" s="164">
        <v>14.278</v>
      </c>
      <c r="J280" s="167">
        <v>2291</v>
      </c>
      <c r="K280" s="177">
        <v>3.282</v>
      </c>
      <c r="L280" s="133"/>
      <c r="M280" s="133"/>
      <c r="N280" s="133"/>
      <c r="O280" s="133"/>
      <c r="P280" s="133"/>
      <c r="Q280" s="133"/>
    </row>
    <row r="281" spans="1:21" s="6" customFormat="1" ht="9.9499999999999993" customHeight="1" x14ac:dyDescent="0.25">
      <c r="A281" s="175"/>
      <c r="B281" s="163"/>
      <c r="C281" s="162" t="s">
        <v>79</v>
      </c>
      <c r="D281" s="163"/>
      <c r="E281" s="165">
        <v>32</v>
      </c>
      <c r="F281" s="165">
        <v>6</v>
      </c>
      <c r="G281" s="165">
        <v>1</v>
      </c>
      <c r="H281" s="166">
        <v>190</v>
      </c>
      <c r="I281" s="166">
        <v>79</v>
      </c>
      <c r="J281" s="167">
        <v>22</v>
      </c>
      <c r="K281" s="174"/>
      <c r="L281" s="133"/>
      <c r="M281" s="133"/>
      <c r="N281" s="133"/>
      <c r="O281" s="133"/>
      <c r="P281" s="133"/>
      <c r="Q281" s="133"/>
    </row>
    <row r="282" spans="1:21" s="6" customFormat="1" ht="9.9499999999999993" customHeight="1" thickBot="1" x14ac:dyDescent="0.3">
      <c r="A282" s="179"/>
      <c r="B282" s="180"/>
      <c r="C282" s="181" t="s">
        <v>41</v>
      </c>
      <c r="D282" s="182">
        <v>371</v>
      </c>
      <c r="E282" s="183">
        <v>313.94099999999997</v>
      </c>
      <c r="F282" s="183">
        <v>26.547999999999998</v>
      </c>
      <c r="G282" s="183">
        <v>4.0590000000000002</v>
      </c>
      <c r="H282" s="183">
        <v>216.447</v>
      </c>
      <c r="I282" s="183">
        <v>73.427999999999997</v>
      </c>
      <c r="J282" s="184">
        <v>2.4577</v>
      </c>
      <c r="K282" s="185">
        <v>3.6214</v>
      </c>
      <c r="L282" s="133"/>
      <c r="M282" s="133"/>
      <c r="N282" s="133"/>
      <c r="O282" s="133"/>
      <c r="P282" s="133"/>
      <c r="Q282" s="133"/>
    </row>
    <row r="283" spans="1:21" s="6" customFormat="1" ht="15.75" x14ac:dyDescent="0.25">
      <c r="B283" s="131"/>
      <c r="C283" s="131"/>
      <c r="D283" s="131"/>
      <c r="E283" s="131"/>
      <c r="F283" s="132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</row>
    <row r="284" spans="1:21" s="6" customFormat="1" x14ac:dyDescent="0.25"/>
    <row r="285" spans="1:21" s="6" customFormat="1" ht="15.75" thickBot="1" x14ac:dyDescent="0.3"/>
    <row r="286" spans="1:21" s="6" customFormat="1" x14ac:dyDescent="0.25">
      <c r="B286" s="10" t="s">
        <v>101</v>
      </c>
      <c r="C286" s="11"/>
    </row>
    <row r="287" spans="1:21" s="6" customFormat="1" x14ac:dyDescent="0.25">
      <c r="B287" s="12" t="s">
        <v>102</v>
      </c>
      <c r="C287" s="13"/>
    </row>
    <row r="288" spans="1:21" s="6" customFormat="1" x14ac:dyDescent="0.25">
      <c r="B288" s="12" t="s">
        <v>106</v>
      </c>
      <c r="C288" s="13"/>
    </row>
    <row r="289" spans="2:3" s="6" customFormat="1" x14ac:dyDescent="0.25">
      <c r="B289" s="12" t="s">
        <v>103</v>
      </c>
      <c r="C289" s="13"/>
    </row>
    <row r="290" spans="2:3" s="6" customFormat="1" x14ac:dyDescent="0.25">
      <c r="B290" s="12" t="s">
        <v>104</v>
      </c>
      <c r="C290" s="13"/>
    </row>
    <row r="291" spans="2:3" s="6" customFormat="1" ht="15.75" thickBot="1" x14ac:dyDescent="0.3">
      <c r="B291" s="14" t="s">
        <v>105</v>
      </c>
      <c r="C291" s="15"/>
    </row>
    <row r="292" spans="2:3" s="6" customFormat="1" x14ac:dyDescent="0.25"/>
    <row r="293" spans="2:3" s="6" customFormat="1" x14ac:dyDescent="0.25"/>
    <row r="294" spans="2:3" s="6" customFormat="1" x14ac:dyDescent="0.25"/>
    <row r="295" spans="2:3" s="6" customFormat="1" x14ac:dyDescent="0.25"/>
    <row r="296" spans="2:3" s="6" customFormat="1" x14ac:dyDescent="0.25"/>
    <row r="297" spans="2:3" s="6" customFormat="1" x14ac:dyDescent="0.25"/>
    <row r="298" spans="2:3" s="6" customFormat="1" x14ac:dyDescent="0.25"/>
    <row r="299" spans="2:3" s="6" customFormat="1" x14ac:dyDescent="0.25"/>
    <row r="300" spans="2:3" s="6" customFormat="1" x14ac:dyDescent="0.25"/>
    <row r="301" spans="2:3" s="6" customFormat="1" x14ac:dyDescent="0.25"/>
    <row r="302" spans="2:3" s="6" customFormat="1" x14ac:dyDescent="0.25"/>
    <row r="303" spans="2:3" s="6" customFormat="1" x14ac:dyDescent="0.25"/>
    <row r="304" spans="2:3" s="6" customFormat="1" x14ac:dyDescent="0.25"/>
    <row r="305" spans="2:17" s="6" customFormat="1" x14ac:dyDescent="0.25"/>
    <row r="306" spans="2:17" s="6" customFormat="1" x14ac:dyDescent="0.25"/>
    <row r="307" spans="2:17" s="6" customFormat="1" x14ac:dyDescent="0.25"/>
    <row r="308" spans="2:17" s="6" customFormat="1" x14ac:dyDescent="0.25"/>
    <row r="309" spans="2:17" s="6" customFormat="1" x14ac:dyDescent="0.25">
      <c r="B309" s="136"/>
      <c r="C309" s="136"/>
      <c r="D309" s="136"/>
      <c r="E309" s="136"/>
    </row>
    <row r="310" spans="2:17" s="6" customFormat="1" ht="15.75" x14ac:dyDescent="0.25">
      <c r="B310" s="131"/>
      <c r="C310" s="131"/>
      <c r="D310" s="134"/>
      <c r="E310" s="131"/>
    </row>
    <row r="311" spans="2:17" s="6" customFormat="1" ht="15.75" x14ac:dyDescent="0.25">
      <c r="B311" s="131"/>
      <c r="C311" s="131"/>
      <c r="D311" s="131"/>
      <c r="E311" s="131"/>
    </row>
    <row r="312" spans="2:17" s="6" customFormat="1" ht="15.75" x14ac:dyDescent="0.25">
      <c r="B312" s="131"/>
      <c r="C312" s="131"/>
      <c r="D312" s="131"/>
      <c r="E312" s="131"/>
    </row>
    <row r="313" spans="2:17" s="6" customFormat="1" ht="15.75" x14ac:dyDescent="0.25">
      <c r="B313" s="131"/>
      <c r="C313" s="131"/>
      <c r="D313" s="131"/>
      <c r="E313" s="131"/>
    </row>
    <row r="314" spans="2:17" s="6" customFormat="1" ht="15.75" x14ac:dyDescent="0.25">
      <c r="B314" s="131"/>
      <c r="C314" s="131"/>
      <c r="D314" s="131"/>
      <c r="E314" s="131"/>
    </row>
    <row r="315" spans="2:17" s="6" customFormat="1" ht="15.75" x14ac:dyDescent="0.25">
      <c r="B315" s="131"/>
      <c r="C315" s="131"/>
      <c r="D315" s="134"/>
      <c r="E315" s="131"/>
    </row>
    <row r="316" spans="2:17" s="6" customFormat="1" ht="15.75" x14ac:dyDescent="0.25">
      <c r="B316" s="131"/>
      <c r="C316" s="131"/>
      <c r="D316" s="131"/>
      <c r="E316" s="131"/>
    </row>
    <row r="317" spans="2:17" s="6" customFormat="1" ht="15.75" x14ac:dyDescent="0.25">
      <c r="B317" s="131"/>
      <c r="C317" s="131"/>
      <c r="D317" s="131"/>
      <c r="E317" s="131"/>
    </row>
    <row r="318" spans="2:17" s="6" customFormat="1" ht="15.75" x14ac:dyDescent="0.25">
      <c r="B318" s="131"/>
      <c r="C318" s="131"/>
      <c r="D318" s="131"/>
      <c r="E318" s="131"/>
    </row>
    <row r="319" spans="2:17" s="6" customFormat="1" ht="15.75" x14ac:dyDescent="0.25">
      <c r="B319" s="131"/>
      <c r="C319" s="131"/>
      <c r="D319" s="131"/>
      <c r="E319" s="131"/>
    </row>
    <row r="320" spans="2:17" s="6" customFormat="1" ht="15.75" x14ac:dyDescent="0.25">
      <c r="B320" s="131"/>
      <c r="C320" s="131"/>
      <c r="D320" s="134"/>
      <c r="E320" s="131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</row>
    <row r="321" spans="2:17" s="6" customFormat="1" ht="15.75" x14ac:dyDescent="0.25">
      <c r="B321" s="131"/>
      <c r="C321" s="131"/>
      <c r="D321" s="131"/>
      <c r="E321" s="131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</row>
    <row r="322" spans="2:17" s="6" customFormat="1" ht="15.75" x14ac:dyDescent="0.25">
      <c r="B322" s="131"/>
      <c r="C322" s="131"/>
      <c r="D322" s="131"/>
      <c r="E322" s="131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</row>
    <row r="323" spans="2:17" s="6" customFormat="1" ht="15.75" x14ac:dyDescent="0.25">
      <c r="B323" s="131"/>
      <c r="C323" s="131"/>
      <c r="D323" s="131"/>
      <c r="E323" s="131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</row>
    <row r="324" spans="2:17" s="6" customFormat="1" ht="15.75" x14ac:dyDescent="0.25">
      <c r="B324" s="131"/>
      <c r="C324" s="131"/>
      <c r="D324" s="131"/>
      <c r="E324" s="131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</row>
    <row r="325" spans="2:17" s="6" customFormat="1" ht="15.75" x14ac:dyDescent="0.25">
      <c r="B325" s="131"/>
      <c r="C325" s="131"/>
      <c r="D325" s="134"/>
      <c r="E325" s="131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</row>
    <row r="326" spans="2:17" s="6" customFormat="1" ht="15.75" x14ac:dyDescent="0.25">
      <c r="B326" s="131"/>
      <c r="C326" s="131"/>
      <c r="D326" s="131"/>
      <c r="E326" s="131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</row>
    <row r="327" spans="2:17" s="6" customFormat="1" ht="15.75" x14ac:dyDescent="0.25">
      <c r="B327" s="131"/>
      <c r="C327" s="131"/>
      <c r="D327" s="134"/>
      <c r="E327" s="131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</row>
    <row r="328" spans="2:17" s="6" customFormat="1" ht="15.75" x14ac:dyDescent="0.25">
      <c r="B328" s="131"/>
      <c r="C328" s="131"/>
      <c r="D328" s="131"/>
      <c r="E328" s="131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</row>
    <row r="329" spans="2:17" s="6" customFormat="1" ht="15.75" x14ac:dyDescent="0.25">
      <c r="B329" s="131"/>
      <c r="C329" s="131"/>
      <c r="D329" s="131"/>
      <c r="E329" s="131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</row>
    <row r="330" spans="2:17" s="6" customFormat="1" ht="15.75" x14ac:dyDescent="0.25">
      <c r="B330" s="131"/>
      <c r="C330" s="131"/>
      <c r="D330" s="131"/>
      <c r="E330" s="131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</row>
    <row r="331" spans="2:17" s="6" customFormat="1" ht="15.75" x14ac:dyDescent="0.25">
      <c r="B331" s="131"/>
      <c r="C331" s="131"/>
      <c r="D331" s="131"/>
      <c r="E331" s="131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</row>
    <row r="332" spans="2:17" s="6" customFormat="1" ht="15.75" x14ac:dyDescent="0.25">
      <c r="B332" s="131"/>
      <c r="C332" s="131"/>
      <c r="D332" s="134"/>
      <c r="E332" s="131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</row>
    <row r="333" spans="2:17" s="6" customFormat="1" ht="15.75" x14ac:dyDescent="0.25">
      <c r="B333" s="131"/>
      <c r="C333" s="131"/>
      <c r="D333" s="131"/>
      <c r="E333" s="131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</row>
    <row r="334" spans="2:17" s="6" customFormat="1" ht="15.75" x14ac:dyDescent="0.25">
      <c r="B334" s="131"/>
      <c r="C334" s="131"/>
      <c r="D334" s="134"/>
      <c r="E334" s="131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</row>
    <row r="335" spans="2:17" s="6" customFormat="1" ht="15.75" x14ac:dyDescent="0.25">
      <c r="B335" s="131"/>
      <c r="C335" s="131"/>
      <c r="D335" s="134"/>
      <c r="E335" s="131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</row>
    <row r="336" spans="2:17" s="6" customFormat="1" ht="15.75" x14ac:dyDescent="0.25">
      <c r="B336" s="131"/>
      <c r="C336" s="131"/>
      <c r="D336" s="134"/>
      <c r="E336" s="131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</row>
    <row r="337" spans="2:17" s="6" customFormat="1" ht="15.75" x14ac:dyDescent="0.25">
      <c r="B337" s="131"/>
      <c r="C337" s="131"/>
      <c r="D337" s="134"/>
      <c r="E337" s="131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</row>
    <row r="338" spans="2:17" s="6" customFormat="1" ht="18.75" x14ac:dyDescent="0.3">
      <c r="B338" s="132"/>
      <c r="C338" s="137"/>
      <c r="D338" s="132"/>
      <c r="E338" s="132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</row>
    <row r="339" spans="2:17" s="6" customFormat="1" ht="15.75" x14ac:dyDescent="0.25"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</row>
    <row r="340" spans="2:17" s="6" customFormat="1" ht="15.75" x14ac:dyDescent="0.25"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</row>
    <row r="341" spans="2:17" s="6" customFormat="1" ht="15.75" x14ac:dyDescent="0.25">
      <c r="B341" s="135"/>
      <c r="C341" s="333"/>
      <c r="D341" s="333"/>
      <c r="E341" s="333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</row>
    <row r="342" spans="2:17" s="6" customFormat="1" ht="15.75" x14ac:dyDescent="0.25">
      <c r="B342" s="136"/>
      <c r="C342" s="136"/>
      <c r="D342" s="136"/>
      <c r="E342" s="136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</row>
    <row r="343" spans="2:17" s="6" customFormat="1" ht="15.75" x14ac:dyDescent="0.25">
      <c r="B343" s="131"/>
      <c r="C343" s="131"/>
      <c r="D343" s="134"/>
      <c r="E343" s="131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</row>
    <row r="344" spans="2:17" s="6" customFormat="1" ht="15.75" x14ac:dyDescent="0.25">
      <c r="B344" s="131"/>
      <c r="C344" s="131"/>
      <c r="D344" s="131"/>
      <c r="E344" s="131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</row>
    <row r="345" spans="2:17" s="6" customFormat="1" ht="15.75" x14ac:dyDescent="0.25">
      <c r="B345" s="131"/>
      <c r="C345" s="131"/>
      <c r="D345" s="131"/>
      <c r="E345" s="131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</row>
    <row r="346" spans="2:17" s="6" customFormat="1" ht="15.75" x14ac:dyDescent="0.25">
      <c r="B346" s="131"/>
      <c r="C346" s="131"/>
      <c r="D346" s="131"/>
      <c r="E346" s="131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</row>
    <row r="347" spans="2:17" s="6" customFormat="1" ht="15.75" x14ac:dyDescent="0.25">
      <c r="B347" s="131"/>
      <c r="C347" s="131"/>
      <c r="D347" s="131"/>
      <c r="E347" s="131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</row>
    <row r="348" spans="2:17" s="6" customFormat="1" ht="15.75" x14ac:dyDescent="0.25">
      <c r="B348" s="131"/>
      <c r="C348" s="131"/>
      <c r="D348" s="134"/>
      <c r="E348" s="131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</row>
    <row r="349" spans="2:17" s="6" customFormat="1" ht="15.75" x14ac:dyDescent="0.25">
      <c r="B349" s="131"/>
      <c r="C349" s="131"/>
      <c r="D349" s="131"/>
      <c r="E349" s="131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</row>
    <row r="350" spans="2:17" s="6" customFormat="1" ht="15.75" x14ac:dyDescent="0.25">
      <c r="B350" s="131"/>
      <c r="C350" s="131"/>
      <c r="D350" s="131"/>
      <c r="E350" s="131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</row>
    <row r="351" spans="2:17" s="6" customFormat="1" ht="15.75" x14ac:dyDescent="0.25">
      <c r="B351" s="131"/>
      <c r="C351" s="131"/>
      <c r="D351" s="131"/>
      <c r="E351" s="131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</row>
    <row r="352" spans="2:17" s="6" customFormat="1" ht="15.75" x14ac:dyDescent="0.25">
      <c r="B352" s="131"/>
      <c r="C352" s="131"/>
      <c r="D352" s="131"/>
      <c r="E352" s="131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</row>
    <row r="353" spans="2:17" s="6" customFormat="1" ht="15.75" x14ac:dyDescent="0.25">
      <c r="B353" s="131"/>
      <c r="C353" s="131"/>
      <c r="D353" s="134"/>
      <c r="E353" s="131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</row>
    <row r="354" spans="2:17" s="6" customFormat="1" ht="15.75" x14ac:dyDescent="0.25">
      <c r="B354" s="131"/>
      <c r="C354" s="131"/>
      <c r="D354" s="131"/>
      <c r="E354" s="131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</row>
    <row r="355" spans="2:17" s="6" customFormat="1" ht="15.75" x14ac:dyDescent="0.25">
      <c r="B355" s="131"/>
      <c r="C355" s="131"/>
      <c r="D355" s="131"/>
      <c r="E355" s="131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</row>
    <row r="356" spans="2:17" s="6" customFormat="1" ht="15.75" x14ac:dyDescent="0.25">
      <c r="B356" s="131"/>
      <c r="C356" s="131"/>
      <c r="D356" s="131"/>
      <c r="E356" s="131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</row>
    <row r="357" spans="2:17" s="6" customFormat="1" ht="15.75" x14ac:dyDescent="0.25">
      <c r="B357" s="131"/>
      <c r="C357" s="131"/>
      <c r="D357" s="131"/>
      <c r="E357" s="131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</row>
    <row r="358" spans="2:17" s="6" customFormat="1" ht="15.75" x14ac:dyDescent="0.25">
      <c r="B358" s="131"/>
      <c r="C358" s="131"/>
      <c r="D358" s="134"/>
      <c r="E358" s="131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</row>
    <row r="359" spans="2:17" s="6" customFormat="1" ht="15.75" x14ac:dyDescent="0.25">
      <c r="B359" s="131"/>
      <c r="C359" s="131"/>
      <c r="D359" s="131"/>
      <c r="E359" s="131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</row>
    <row r="360" spans="2:17" s="6" customFormat="1" ht="15.75" x14ac:dyDescent="0.25">
      <c r="B360" s="131"/>
      <c r="C360" s="131"/>
      <c r="D360" s="134"/>
      <c r="E360" s="131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</row>
    <row r="361" spans="2:17" s="6" customFormat="1" ht="15.75" x14ac:dyDescent="0.25">
      <c r="B361" s="131"/>
      <c r="C361" s="131"/>
      <c r="D361" s="131"/>
      <c r="E361" s="131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</row>
    <row r="362" spans="2:17" s="6" customFormat="1" ht="15.75" x14ac:dyDescent="0.25">
      <c r="B362" s="131"/>
      <c r="C362" s="131"/>
      <c r="D362" s="131"/>
      <c r="E362" s="131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</row>
    <row r="363" spans="2:17" s="6" customFormat="1" ht="15.75" x14ac:dyDescent="0.25">
      <c r="B363" s="131"/>
      <c r="C363" s="131"/>
      <c r="D363" s="131"/>
      <c r="E363" s="131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</row>
    <row r="364" spans="2:17" s="6" customFormat="1" ht="15.75" x14ac:dyDescent="0.25">
      <c r="B364" s="131"/>
      <c r="C364" s="131"/>
      <c r="D364" s="131"/>
      <c r="E364" s="131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</row>
    <row r="365" spans="2:17" s="6" customFormat="1" ht="15.75" x14ac:dyDescent="0.25">
      <c r="B365" s="131"/>
      <c r="C365" s="131"/>
      <c r="D365" s="134"/>
      <c r="E365" s="131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</row>
    <row r="366" spans="2:17" s="6" customFormat="1" ht="15.75" x14ac:dyDescent="0.25">
      <c r="B366" s="131"/>
      <c r="C366" s="131"/>
      <c r="D366" s="131"/>
      <c r="E366" s="131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</row>
    <row r="367" spans="2:17" s="6" customFormat="1" ht="15.75" x14ac:dyDescent="0.25">
      <c r="B367" s="131"/>
      <c r="C367" s="131"/>
      <c r="D367" s="134"/>
      <c r="E367" s="131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</row>
    <row r="368" spans="2:17" s="6" customFormat="1" ht="15.75" x14ac:dyDescent="0.25">
      <c r="B368" s="131"/>
      <c r="C368" s="131"/>
      <c r="D368" s="134"/>
      <c r="E368" s="131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</row>
    <row r="369" spans="2:17" s="6" customFormat="1" ht="15.75" x14ac:dyDescent="0.25">
      <c r="B369" s="131"/>
      <c r="C369" s="131"/>
      <c r="D369" s="134"/>
      <c r="E369" s="131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</row>
    <row r="370" spans="2:17" s="6" customFormat="1" ht="15.75" x14ac:dyDescent="0.25">
      <c r="B370" s="131"/>
      <c r="C370" s="131"/>
      <c r="D370" s="134"/>
      <c r="E370" s="131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</row>
    <row r="371" spans="2:17" s="6" customFormat="1" ht="18.75" x14ac:dyDescent="0.3">
      <c r="B371" s="132"/>
      <c r="C371" s="137"/>
      <c r="D371" s="132"/>
      <c r="E371" s="132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</row>
    <row r="372" spans="2:17" s="6" customFormat="1" ht="15.75" x14ac:dyDescent="0.25"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</row>
    <row r="373" spans="2:17" s="6" customFormat="1" ht="15.75" x14ac:dyDescent="0.25"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</row>
    <row r="374" spans="2:17" s="6" customFormat="1" ht="15.75" x14ac:dyDescent="0.25">
      <c r="B374" s="135"/>
      <c r="C374" s="333"/>
      <c r="D374" s="333"/>
      <c r="E374" s="333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</row>
    <row r="375" spans="2:17" s="6" customFormat="1" ht="15.75" x14ac:dyDescent="0.25">
      <c r="B375" s="136"/>
      <c r="C375" s="136"/>
      <c r="D375" s="136"/>
      <c r="E375" s="136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</row>
    <row r="376" spans="2:17" s="6" customFormat="1" ht="15.75" x14ac:dyDescent="0.25">
      <c r="B376" s="131"/>
      <c r="C376" s="131"/>
      <c r="D376" s="134"/>
      <c r="E376" s="131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</row>
    <row r="377" spans="2:17" s="6" customFormat="1" ht="15.75" x14ac:dyDescent="0.25">
      <c r="B377" s="131"/>
      <c r="C377" s="131"/>
      <c r="D377" s="131"/>
      <c r="E377" s="131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</row>
    <row r="378" spans="2:17" s="6" customFormat="1" ht="15.75" x14ac:dyDescent="0.25">
      <c r="B378" s="131"/>
      <c r="C378" s="131"/>
      <c r="D378" s="131"/>
      <c r="E378" s="131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</row>
    <row r="379" spans="2:17" s="6" customFormat="1" ht="15.75" x14ac:dyDescent="0.25">
      <c r="B379" s="131"/>
      <c r="C379" s="131"/>
      <c r="D379" s="131"/>
      <c r="E379" s="131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</row>
    <row r="380" spans="2:17" s="6" customFormat="1" ht="15.75" x14ac:dyDescent="0.25">
      <c r="B380" s="131"/>
      <c r="C380" s="131"/>
      <c r="D380" s="131"/>
      <c r="E380" s="131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</row>
    <row r="381" spans="2:17" s="6" customFormat="1" ht="15.75" x14ac:dyDescent="0.25">
      <c r="B381" s="131"/>
      <c r="C381" s="131"/>
      <c r="D381" s="134"/>
      <c r="E381" s="131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</row>
    <row r="382" spans="2:17" s="6" customFormat="1" ht="15.75" x14ac:dyDescent="0.25">
      <c r="B382" s="131"/>
      <c r="C382" s="131"/>
      <c r="D382" s="131"/>
      <c r="E382" s="131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</row>
    <row r="383" spans="2:17" s="6" customFormat="1" ht="15.75" x14ac:dyDescent="0.25">
      <c r="B383" s="131"/>
      <c r="C383" s="131"/>
      <c r="D383" s="131"/>
      <c r="E383" s="131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</row>
    <row r="384" spans="2:17" s="6" customFormat="1" ht="15.75" x14ac:dyDescent="0.25">
      <c r="B384" s="131"/>
      <c r="C384" s="131"/>
      <c r="D384" s="131"/>
      <c r="E384" s="131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</row>
    <row r="385" spans="2:17" s="6" customFormat="1" ht="15.75" x14ac:dyDescent="0.25">
      <c r="B385" s="131"/>
      <c r="C385" s="131"/>
      <c r="D385" s="131"/>
      <c r="E385" s="131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</row>
    <row r="386" spans="2:17" s="6" customFormat="1" ht="15.75" x14ac:dyDescent="0.25">
      <c r="B386" s="131"/>
      <c r="C386" s="131"/>
      <c r="D386" s="134"/>
      <c r="E386" s="131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</row>
    <row r="387" spans="2:17" s="6" customFormat="1" ht="15.75" x14ac:dyDescent="0.25">
      <c r="B387" s="131"/>
      <c r="C387" s="131"/>
      <c r="D387" s="131"/>
      <c r="E387" s="131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</row>
    <row r="388" spans="2:17" s="6" customFormat="1" ht="15.75" x14ac:dyDescent="0.25">
      <c r="B388" s="131"/>
      <c r="C388" s="131"/>
      <c r="D388" s="131"/>
      <c r="E388" s="131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</row>
    <row r="389" spans="2:17" s="6" customFormat="1" ht="15.75" x14ac:dyDescent="0.25">
      <c r="B389" s="131"/>
      <c r="C389" s="131"/>
      <c r="D389" s="131"/>
      <c r="E389" s="131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</row>
    <row r="390" spans="2:17" s="6" customFormat="1" ht="15.75" x14ac:dyDescent="0.25">
      <c r="B390" s="131"/>
      <c r="C390" s="131"/>
      <c r="D390" s="131"/>
      <c r="E390" s="131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</row>
    <row r="391" spans="2:17" s="6" customFormat="1" ht="15.75" x14ac:dyDescent="0.25">
      <c r="B391" s="131"/>
      <c r="C391" s="131"/>
      <c r="D391" s="134"/>
      <c r="E391" s="131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</row>
    <row r="392" spans="2:17" s="6" customFormat="1" ht="15.75" x14ac:dyDescent="0.25">
      <c r="B392" s="131"/>
      <c r="C392" s="131"/>
      <c r="D392" s="131"/>
      <c r="E392" s="131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</row>
    <row r="393" spans="2:17" s="6" customFormat="1" ht="15.75" x14ac:dyDescent="0.25">
      <c r="B393" s="131"/>
      <c r="C393" s="131"/>
      <c r="D393" s="134"/>
      <c r="E393" s="131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</row>
    <row r="394" spans="2:17" s="6" customFormat="1" ht="15.75" x14ac:dyDescent="0.25">
      <c r="B394" s="131"/>
      <c r="C394" s="131"/>
      <c r="D394" s="131"/>
      <c r="E394" s="131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</row>
    <row r="395" spans="2:17" s="6" customFormat="1" ht="15.75" x14ac:dyDescent="0.25">
      <c r="B395" s="131"/>
      <c r="C395" s="131"/>
      <c r="D395" s="131"/>
      <c r="E395" s="131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</row>
    <row r="396" spans="2:17" s="6" customFormat="1" ht="15.75" x14ac:dyDescent="0.25">
      <c r="B396" s="131"/>
      <c r="C396" s="131"/>
      <c r="D396" s="131"/>
      <c r="E396" s="131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</row>
    <row r="397" spans="2:17" s="6" customFormat="1" ht="15.75" x14ac:dyDescent="0.25">
      <c r="B397" s="131"/>
      <c r="C397" s="131"/>
      <c r="D397" s="131"/>
      <c r="E397" s="131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</row>
    <row r="398" spans="2:17" s="6" customFormat="1" ht="15.75" x14ac:dyDescent="0.25">
      <c r="B398" s="131"/>
      <c r="C398" s="131"/>
      <c r="D398" s="134"/>
      <c r="E398" s="131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</row>
    <row r="399" spans="2:17" s="6" customFormat="1" ht="15.75" x14ac:dyDescent="0.25">
      <c r="B399" s="131"/>
      <c r="C399" s="131"/>
      <c r="D399" s="131"/>
      <c r="E399" s="131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</row>
    <row r="400" spans="2:17" s="6" customFormat="1" ht="15.75" x14ac:dyDescent="0.25">
      <c r="B400" s="131"/>
      <c r="C400" s="131"/>
      <c r="D400" s="134"/>
      <c r="E400" s="131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</row>
    <row r="401" spans="2:17" s="6" customFormat="1" ht="15.75" x14ac:dyDescent="0.25">
      <c r="B401" s="131"/>
      <c r="C401" s="131"/>
      <c r="D401" s="134"/>
      <c r="E401" s="131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</row>
    <row r="402" spans="2:17" s="6" customFormat="1" ht="15.75" x14ac:dyDescent="0.25">
      <c r="B402" s="131"/>
      <c r="C402" s="131"/>
      <c r="D402" s="134"/>
      <c r="E402" s="131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</row>
    <row r="403" spans="2:17" s="6" customFormat="1" ht="15.75" x14ac:dyDescent="0.25">
      <c r="B403" s="131"/>
      <c r="C403" s="131"/>
      <c r="D403" s="134"/>
      <c r="E403" s="131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</row>
    <row r="404" spans="2:17" s="6" customFormat="1" ht="18.75" x14ac:dyDescent="0.3">
      <c r="B404" s="132"/>
      <c r="C404" s="137"/>
      <c r="D404" s="132"/>
      <c r="E404" s="132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</row>
    <row r="405" spans="2:17" s="6" customFormat="1" ht="15.75" x14ac:dyDescent="0.25"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</row>
    <row r="406" spans="2:17" s="6" customFormat="1" ht="15.75" x14ac:dyDescent="0.25"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</row>
    <row r="407" spans="2:17" s="6" customFormat="1" ht="15.75" x14ac:dyDescent="0.25">
      <c r="B407" s="135"/>
      <c r="C407" s="333"/>
      <c r="D407" s="333"/>
      <c r="E407" s="333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</row>
    <row r="408" spans="2:17" s="6" customFormat="1" ht="15.75" x14ac:dyDescent="0.25">
      <c r="B408" s="136"/>
      <c r="C408" s="136"/>
      <c r="D408" s="136"/>
      <c r="E408" s="136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</row>
    <row r="409" spans="2:17" s="6" customFormat="1" ht="15.75" x14ac:dyDescent="0.25">
      <c r="B409" s="131"/>
      <c r="C409" s="131"/>
      <c r="D409" s="134"/>
      <c r="E409" s="131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</row>
    <row r="410" spans="2:17" s="6" customFormat="1" ht="15.75" x14ac:dyDescent="0.25">
      <c r="B410" s="131"/>
      <c r="C410" s="131"/>
      <c r="D410" s="131"/>
      <c r="E410" s="131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</row>
    <row r="411" spans="2:17" s="6" customFormat="1" ht="15.75" x14ac:dyDescent="0.25">
      <c r="B411" s="131"/>
      <c r="C411" s="131"/>
      <c r="D411" s="131"/>
      <c r="E411" s="131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</row>
    <row r="412" spans="2:17" s="6" customFormat="1" ht="15.75" x14ac:dyDescent="0.25">
      <c r="B412" s="131"/>
      <c r="C412" s="131"/>
      <c r="D412" s="131"/>
      <c r="E412" s="131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</row>
    <row r="413" spans="2:17" s="6" customFormat="1" ht="15.75" x14ac:dyDescent="0.25">
      <c r="B413" s="131"/>
      <c r="C413" s="131"/>
      <c r="D413" s="131"/>
      <c r="E413" s="131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</row>
    <row r="414" spans="2:17" s="6" customFormat="1" ht="15.75" x14ac:dyDescent="0.25">
      <c r="B414" s="131"/>
      <c r="C414" s="131"/>
      <c r="D414" s="134"/>
      <c r="E414" s="131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</row>
    <row r="415" spans="2:17" s="6" customFormat="1" ht="15.75" x14ac:dyDescent="0.25">
      <c r="B415" s="131"/>
      <c r="C415" s="131"/>
      <c r="D415" s="131"/>
      <c r="E415" s="131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</row>
    <row r="416" spans="2:17" s="6" customFormat="1" ht="15.75" x14ac:dyDescent="0.25">
      <c r="B416" s="131"/>
      <c r="C416" s="131"/>
      <c r="D416" s="131"/>
      <c r="E416" s="131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</row>
    <row r="417" spans="2:17" s="6" customFormat="1" ht="15.75" x14ac:dyDescent="0.25">
      <c r="B417" s="131"/>
      <c r="C417" s="131"/>
      <c r="D417" s="131"/>
      <c r="E417" s="131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</row>
    <row r="418" spans="2:17" s="6" customFormat="1" ht="15.75" x14ac:dyDescent="0.25">
      <c r="B418" s="131"/>
      <c r="C418" s="131"/>
      <c r="D418" s="131"/>
      <c r="E418" s="131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</row>
    <row r="419" spans="2:17" s="6" customFormat="1" ht="15.75" x14ac:dyDescent="0.25">
      <c r="B419" s="131"/>
      <c r="C419" s="131"/>
      <c r="D419" s="134"/>
      <c r="E419" s="131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</row>
    <row r="420" spans="2:17" s="6" customFormat="1" ht="15.75" x14ac:dyDescent="0.25">
      <c r="B420" s="131"/>
      <c r="C420" s="131"/>
      <c r="D420" s="131"/>
      <c r="E420" s="131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</row>
    <row r="421" spans="2:17" s="6" customFormat="1" ht="15.75" x14ac:dyDescent="0.25">
      <c r="B421" s="131"/>
      <c r="C421" s="131"/>
      <c r="D421" s="131"/>
      <c r="E421" s="131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</row>
    <row r="422" spans="2:17" s="6" customFormat="1" ht="15.75" x14ac:dyDescent="0.25">
      <c r="B422" s="131"/>
      <c r="C422" s="131"/>
      <c r="D422" s="131"/>
      <c r="E422" s="131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</row>
    <row r="423" spans="2:17" s="6" customFormat="1" ht="15.75" x14ac:dyDescent="0.25">
      <c r="B423" s="131"/>
      <c r="C423" s="131"/>
      <c r="D423" s="131"/>
      <c r="E423" s="131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</row>
    <row r="424" spans="2:17" s="6" customFormat="1" ht="15.75" x14ac:dyDescent="0.25">
      <c r="B424" s="131"/>
      <c r="C424" s="131"/>
      <c r="D424" s="134"/>
      <c r="E424" s="131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</row>
    <row r="425" spans="2:17" s="6" customFormat="1" ht="15.75" x14ac:dyDescent="0.25">
      <c r="B425" s="131"/>
      <c r="C425" s="131"/>
      <c r="D425" s="131"/>
      <c r="E425" s="131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</row>
    <row r="426" spans="2:17" s="6" customFormat="1" ht="15.75" x14ac:dyDescent="0.25">
      <c r="B426" s="131"/>
      <c r="C426" s="131"/>
      <c r="D426" s="134"/>
      <c r="E426" s="131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</row>
    <row r="427" spans="2:17" s="6" customFormat="1" ht="15.75" x14ac:dyDescent="0.25">
      <c r="B427" s="131"/>
      <c r="C427" s="131"/>
      <c r="D427" s="131"/>
      <c r="E427" s="131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</row>
    <row r="428" spans="2:17" s="6" customFormat="1" ht="15.75" x14ac:dyDescent="0.25">
      <c r="B428" s="131"/>
      <c r="C428" s="131"/>
      <c r="D428" s="131"/>
      <c r="E428" s="131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</row>
    <row r="429" spans="2:17" s="6" customFormat="1" ht="15.75" x14ac:dyDescent="0.25">
      <c r="B429" s="131"/>
      <c r="C429" s="131"/>
      <c r="D429" s="131"/>
      <c r="E429" s="131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</row>
    <row r="430" spans="2:17" s="6" customFormat="1" ht="15.75" x14ac:dyDescent="0.25">
      <c r="B430" s="131"/>
      <c r="C430" s="131"/>
      <c r="D430" s="131"/>
      <c r="E430" s="131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</row>
    <row r="431" spans="2:17" s="6" customFormat="1" ht="15.75" x14ac:dyDescent="0.25">
      <c r="B431" s="131"/>
      <c r="C431" s="131"/>
      <c r="D431" s="134"/>
      <c r="E431" s="131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</row>
    <row r="432" spans="2:17" s="6" customFormat="1" ht="15.75" x14ac:dyDescent="0.25">
      <c r="B432" s="131"/>
      <c r="C432" s="131"/>
      <c r="D432" s="131"/>
      <c r="E432" s="131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</row>
    <row r="433" spans="2:17" s="6" customFormat="1" ht="15.75" x14ac:dyDescent="0.25">
      <c r="B433" s="131"/>
      <c r="C433" s="131"/>
      <c r="D433" s="134"/>
      <c r="E433" s="131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</row>
    <row r="434" spans="2:17" s="6" customFormat="1" ht="15.75" x14ac:dyDescent="0.25">
      <c r="B434" s="131"/>
      <c r="C434" s="131"/>
      <c r="D434" s="134"/>
      <c r="E434" s="131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</row>
    <row r="435" spans="2:17" s="6" customFormat="1" ht="15.75" x14ac:dyDescent="0.25">
      <c r="B435" s="131"/>
      <c r="C435" s="131"/>
      <c r="D435" s="134"/>
      <c r="E435" s="131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</row>
    <row r="436" spans="2:17" s="6" customFormat="1" ht="15.75" x14ac:dyDescent="0.25">
      <c r="B436" s="131"/>
      <c r="C436" s="131"/>
      <c r="D436" s="134"/>
      <c r="E436" s="131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</row>
    <row r="437" spans="2:17" s="6" customFormat="1" ht="18.75" x14ac:dyDescent="0.3">
      <c r="B437" s="132"/>
      <c r="C437" s="137"/>
      <c r="D437" s="132"/>
      <c r="E437" s="132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</row>
    <row r="438" spans="2:17" s="6" customFormat="1" ht="15.75" x14ac:dyDescent="0.25"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</row>
    <row r="439" spans="2:17" s="6" customFormat="1" ht="15.75" x14ac:dyDescent="0.25"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</row>
    <row r="440" spans="2:17" s="6" customFormat="1" ht="15.75" x14ac:dyDescent="0.25">
      <c r="B440" s="135"/>
      <c r="C440" s="333"/>
      <c r="D440" s="333"/>
      <c r="E440" s="333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</row>
    <row r="441" spans="2:17" s="6" customFormat="1" ht="15.75" x14ac:dyDescent="0.25">
      <c r="B441" s="136"/>
      <c r="C441" s="136"/>
      <c r="D441" s="136"/>
      <c r="E441" s="136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</row>
    <row r="442" spans="2:17" s="6" customFormat="1" ht="15.75" x14ac:dyDescent="0.25">
      <c r="B442" s="131"/>
      <c r="C442" s="131"/>
      <c r="D442" s="134"/>
      <c r="E442" s="131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</row>
    <row r="443" spans="2:17" s="6" customFormat="1" ht="15.75" x14ac:dyDescent="0.25">
      <c r="B443" s="131"/>
      <c r="C443" s="131"/>
      <c r="D443" s="131"/>
      <c r="E443" s="131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</row>
    <row r="444" spans="2:17" s="6" customFormat="1" ht="15.75" x14ac:dyDescent="0.25">
      <c r="B444" s="131"/>
      <c r="C444" s="131"/>
      <c r="D444" s="131"/>
      <c r="E444" s="131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</row>
    <row r="445" spans="2:17" s="6" customFormat="1" ht="15.75" x14ac:dyDescent="0.25">
      <c r="B445" s="131"/>
      <c r="C445" s="131"/>
      <c r="D445" s="131"/>
      <c r="E445" s="131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</row>
    <row r="446" spans="2:17" s="6" customFormat="1" ht="15.75" x14ac:dyDescent="0.25">
      <c r="B446" s="131"/>
      <c r="C446" s="131"/>
      <c r="D446" s="131"/>
      <c r="E446" s="131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</row>
    <row r="447" spans="2:17" s="6" customFormat="1" ht="15.75" x14ac:dyDescent="0.25">
      <c r="B447" s="131"/>
      <c r="C447" s="131"/>
      <c r="D447" s="134"/>
      <c r="E447" s="131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</row>
    <row r="448" spans="2:17" s="6" customFormat="1" ht="15.75" x14ac:dyDescent="0.25">
      <c r="B448" s="131"/>
      <c r="C448" s="131"/>
      <c r="D448" s="131"/>
      <c r="E448" s="131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</row>
    <row r="449" spans="2:17" s="6" customFormat="1" ht="15.75" x14ac:dyDescent="0.25">
      <c r="B449" s="131"/>
      <c r="C449" s="131"/>
      <c r="D449" s="131"/>
      <c r="E449" s="131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</row>
    <row r="450" spans="2:17" s="6" customFormat="1" ht="15.75" x14ac:dyDescent="0.25">
      <c r="B450" s="131"/>
      <c r="C450" s="131"/>
      <c r="D450" s="131"/>
      <c r="E450" s="131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</row>
    <row r="451" spans="2:17" s="6" customFormat="1" ht="15.75" x14ac:dyDescent="0.25">
      <c r="B451" s="131"/>
      <c r="C451" s="131"/>
      <c r="D451" s="131"/>
      <c r="E451" s="131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</row>
    <row r="452" spans="2:17" s="6" customFormat="1" ht="15.75" x14ac:dyDescent="0.25">
      <c r="B452" s="131"/>
      <c r="C452" s="131"/>
      <c r="D452" s="134"/>
      <c r="E452" s="131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</row>
    <row r="453" spans="2:17" s="6" customFormat="1" ht="15.75" x14ac:dyDescent="0.25">
      <c r="B453" s="131"/>
      <c r="C453" s="131"/>
      <c r="D453" s="131"/>
      <c r="E453" s="131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</row>
    <row r="454" spans="2:17" s="6" customFormat="1" ht="15.75" x14ac:dyDescent="0.25">
      <c r="B454" s="131"/>
      <c r="C454" s="131"/>
      <c r="D454" s="131"/>
      <c r="E454" s="131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</row>
    <row r="455" spans="2:17" s="6" customFormat="1" ht="15.75" x14ac:dyDescent="0.25">
      <c r="B455" s="131"/>
      <c r="C455" s="131"/>
      <c r="D455" s="131"/>
      <c r="E455" s="131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</row>
    <row r="456" spans="2:17" s="6" customFormat="1" ht="15.75" x14ac:dyDescent="0.25">
      <c r="B456" s="131"/>
      <c r="C456" s="131"/>
      <c r="D456" s="131"/>
      <c r="E456" s="131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</row>
    <row r="457" spans="2:17" s="6" customFormat="1" ht="15.75" x14ac:dyDescent="0.25">
      <c r="B457" s="131"/>
      <c r="C457" s="131"/>
      <c r="D457" s="134"/>
      <c r="E457" s="131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</row>
    <row r="458" spans="2:17" s="6" customFormat="1" ht="15.75" x14ac:dyDescent="0.25">
      <c r="B458" s="131"/>
      <c r="C458" s="131"/>
      <c r="D458" s="131"/>
      <c r="E458" s="131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</row>
    <row r="459" spans="2:17" s="6" customFormat="1" ht="15.75" x14ac:dyDescent="0.25">
      <c r="B459" s="131"/>
      <c r="C459" s="131"/>
      <c r="D459" s="134"/>
      <c r="E459" s="131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</row>
    <row r="460" spans="2:17" s="6" customFormat="1" ht="15.75" x14ac:dyDescent="0.25">
      <c r="B460" s="131"/>
      <c r="C460" s="131"/>
      <c r="D460" s="131"/>
      <c r="E460" s="131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</row>
    <row r="461" spans="2:17" s="6" customFormat="1" ht="15.75" x14ac:dyDescent="0.25">
      <c r="B461" s="131"/>
      <c r="C461" s="131"/>
      <c r="D461" s="131"/>
      <c r="E461" s="131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</row>
    <row r="462" spans="2:17" s="6" customFormat="1" ht="15.75" x14ac:dyDescent="0.25">
      <c r="B462" s="131"/>
      <c r="C462" s="131"/>
      <c r="D462" s="131"/>
      <c r="E462" s="131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</row>
    <row r="463" spans="2:17" s="6" customFormat="1" ht="15.75" x14ac:dyDescent="0.25">
      <c r="B463" s="131"/>
      <c r="C463" s="131"/>
      <c r="D463" s="131"/>
      <c r="E463" s="131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</row>
    <row r="464" spans="2:17" s="6" customFormat="1" ht="15.75" x14ac:dyDescent="0.25">
      <c r="B464" s="131"/>
      <c r="C464" s="131"/>
      <c r="D464" s="134"/>
      <c r="E464" s="131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</row>
    <row r="465" spans="2:17" s="6" customFormat="1" ht="15.75" x14ac:dyDescent="0.25">
      <c r="B465" s="131"/>
      <c r="C465" s="131"/>
      <c r="D465" s="131"/>
      <c r="E465" s="131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</row>
    <row r="466" spans="2:17" s="6" customFormat="1" ht="15.75" x14ac:dyDescent="0.25">
      <c r="B466" s="131"/>
      <c r="C466" s="131"/>
      <c r="D466" s="134"/>
      <c r="E466" s="131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</row>
    <row r="467" spans="2:17" s="6" customFormat="1" ht="15.75" x14ac:dyDescent="0.25">
      <c r="B467" s="131"/>
      <c r="C467" s="131"/>
      <c r="D467" s="134"/>
      <c r="E467" s="131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</row>
    <row r="468" spans="2:17" s="6" customFormat="1" ht="15.75" x14ac:dyDescent="0.25">
      <c r="B468" s="131"/>
      <c r="C468" s="131"/>
      <c r="D468" s="134"/>
      <c r="E468" s="131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</row>
    <row r="469" spans="2:17" s="6" customFormat="1" ht="15.75" x14ac:dyDescent="0.25">
      <c r="B469" s="131"/>
      <c r="C469" s="131"/>
      <c r="D469" s="134"/>
      <c r="E469" s="131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</row>
    <row r="470" spans="2:17" s="6" customFormat="1" ht="18.75" x14ac:dyDescent="0.3">
      <c r="B470" s="132"/>
      <c r="C470" s="137"/>
      <c r="D470" s="132"/>
      <c r="E470" s="132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</row>
    <row r="471" spans="2:17" s="6" customFormat="1" ht="15.75" x14ac:dyDescent="0.25"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</row>
    <row r="472" spans="2:17" s="6" customFormat="1" ht="15.75" x14ac:dyDescent="0.25"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</row>
    <row r="473" spans="2:17" s="6" customFormat="1" ht="15.75" x14ac:dyDescent="0.25">
      <c r="B473" s="135"/>
      <c r="C473" s="333"/>
      <c r="D473" s="333"/>
      <c r="E473" s="333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</row>
    <row r="474" spans="2:17" s="6" customFormat="1" ht="15.75" x14ac:dyDescent="0.25">
      <c r="B474" s="136"/>
      <c r="C474" s="136"/>
      <c r="D474" s="136"/>
      <c r="E474" s="136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</row>
    <row r="475" spans="2:17" s="6" customFormat="1" ht="15.75" x14ac:dyDescent="0.25">
      <c r="B475" s="131"/>
      <c r="C475" s="131"/>
      <c r="D475" s="134"/>
      <c r="E475" s="131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</row>
    <row r="476" spans="2:17" s="6" customFormat="1" ht="15.75" x14ac:dyDescent="0.25">
      <c r="B476" s="131"/>
      <c r="C476" s="131"/>
      <c r="D476" s="131"/>
      <c r="E476" s="131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</row>
    <row r="477" spans="2:17" s="6" customFormat="1" ht="15.75" x14ac:dyDescent="0.25">
      <c r="B477" s="131"/>
      <c r="C477" s="131"/>
      <c r="D477" s="131"/>
      <c r="E477" s="131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</row>
    <row r="478" spans="2:17" s="6" customFormat="1" ht="15.75" x14ac:dyDescent="0.25">
      <c r="B478" s="131"/>
      <c r="C478" s="131"/>
      <c r="D478" s="131"/>
      <c r="E478" s="131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</row>
    <row r="479" spans="2:17" s="6" customFormat="1" ht="15.75" x14ac:dyDescent="0.25">
      <c r="B479" s="131"/>
      <c r="C479" s="131"/>
      <c r="D479" s="131"/>
      <c r="E479" s="131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</row>
    <row r="480" spans="2:17" s="6" customFormat="1" ht="15.75" x14ac:dyDescent="0.25">
      <c r="B480" s="131"/>
      <c r="C480" s="131"/>
      <c r="D480" s="134"/>
      <c r="E480" s="131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</row>
    <row r="481" spans="2:17" s="6" customFormat="1" ht="15.75" x14ac:dyDescent="0.25">
      <c r="B481" s="131"/>
      <c r="C481" s="131"/>
      <c r="D481" s="131"/>
      <c r="E481" s="131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</row>
    <row r="482" spans="2:17" s="6" customFormat="1" ht="15.75" x14ac:dyDescent="0.25">
      <c r="B482" s="131"/>
      <c r="C482" s="131"/>
      <c r="D482" s="131"/>
      <c r="E482" s="131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</row>
    <row r="483" spans="2:17" s="6" customFormat="1" ht="15.75" x14ac:dyDescent="0.25">
      <c r="B483" s="131"/>
      <c r="C483" s="131"/>
      <c r="D483" s="131"/>
      <c r="E483" s="131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</row>
    <row r="484" spans="2:17" s="6" customFormat="1" ht="15.75" x14ac:dyDescent="0.25">
      <c r="B484" s="131"/>
      <c r="C484" s="131"/>
      <c r="D484" s="131"/>
      <c r="E484" s="131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</row>
    <row r="485" spans="2:17" s="6" customFormat="1" ht="15.75" x14ac:dyDescent="0.25">
      <c r="B485" s="131"/>
      <c r="C485" s="131"/>
      <c r="D485" s="134"/>
      <c r="E485" s="131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</row>
    <row r="486" spans="2:17" s="6" customFormat="1" ht="15.75" x14ac:dyDescent="0.25">
      <c r="B486" s="131"/>
      <c r="C486" s="131"/>
      <c r="D486" s="131"/>
      <c r="E486" s="131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</row>
    <row r="487" spans="2:17" s="6" customFormat="1" ht="15.75" x14ac:dyDescent="0.25">
      <c r="B487" s="131"/>
      <c r="C487" s="131"/>
      <c r="D487" s="131"/>
      <c r="E487" s="131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</row>
    <row r="488" spans="2:17" s="6" customFormat="1" ht="15.75" x14ac:dyDescent="0.25">
      <c r="B488" s="131"/>
      <c r="C488" s="131"/>
      <c r="D488" s="131"/>
      <c r="E488" s="131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</row>
    <row r="489" spans="2:17" s="6" customFormat="1" ht="15.75" x14ac:dyDescent="0.25">
      <c r="B489" s="131"/>
      <c r="C489" s="131"/>
      <c r="D489" s="131"/>
      <c r="E489" s="131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</row>
    <row r="490" spans="2:17" s="6" customFormat="1" ht="15.75" x14ac:dyDescent="0.25">
      <c r="B490" s="131"/>
      <c r="C490" s="131"/>
      <c r="D490" s="134"/>
      <c r="E490" s="131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</row>
    <row r="491" spans="2:17" s="6" customFormat="1" ht="15.75" x14ac:dyDescent="0.25">
      <c r="B491" s="131"/>
      <c r="C491" s="131"/>
      <c r="D491" s="131"/>
      <c r="E491" s="131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</row>
    <row r="492" spans="2:17" s="6" customFormat="1" ht="15.75" x14ac:dyDescent="0.25">
      <c r="B492" s="131"/>
      <c r="C492" s="131"/>
      <c r="D492" s="134"/>
      <c r="E492" s="131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</row>
    <row r="493" spans="2:17" s="6" customFormat="1" ht="15.75" x14ac:dyDescent="0.25">
      <c r="B493" s="131"/>
      <c r="C493" s="131"/>
      <c r="D493" s="131"/>
      <c r="E493" s="131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</row>
    <row r="494" spans="2:17" s="6" customFormat="1" ht="15.75" x14ac:dyDescent="0.25">
      <c r="B494" s="131"/>
      <c r="C494" s="131"/>
      <c r="D494" s="131"/>
      <c r="E494" s="131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</row>
    <row r="495" spans="2:17" s="6" customFormat="1" ht="15.75" x14ac:dyDescent="0.25">
      <c r="B495" s="131"/>
      <c r="C495" s="131"/>
      <c r="D495" s="131"/>
      <c r="E495" s="131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</row>
    <row r="496" spans="2:17" s="6" customFormat="1" ht="15.75" x14ac:dyDescent="0.25">
      <c r="B496" s="131"/>
      <c r="C496" s="131"/>
      <c r="D496" s="131"/>
      <c r="E496" s="131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</row>
    <row r="497" spans="2:17" s="6" customFormat="1" ht="15.75" x14ac:dyDescent="0.25">
      <c r="B497" s="131"/>
      <c r="C497" s="131"/>
      <c r="D497" s="134"/>
      <c r="E497" s="131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</row>
    <row r="498" spans="2:17" s="6" customFormat="1" ht="15.75" x14ac:dyDescent="0.25">
      <c r="B498" s="131"/>
      <c r="C498" s="131"/>
      <c r="D498" s="131"/>
      <c r="E498" s="131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</row>
    <row r="499" spans="2:17" s="6" customFormat="1" ht="15.75" x14ac:dyDescent="0.25">
      <c r="B499" s="131"/>
      <c r="C499" s="131"/>
      <c r="D499" s="134"/>
      <c r="E499" s="131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</row>
    <row r="500" spans="2:17" s="6" customFormat="1" ht="15.75" x14ac:dyDescent="0.25">
      <c r="B500" s="131"/>
      <c r="C500" s="131"/>
      <c r="D500" s="134"/>
      <c r="E500" s="131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</row>
    <row r="501" spans="2:17" s="6" customFormat="1" ht="15.75" x14ac:dyDescent="0.25">
      <c r="B501" s="131"/>
      <c r="C501" s="131"/>
      <c r="D501" s="134"/>
      <c r="E501" s="131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</row>
    <row r="502" spans="2:17" s="6" customFormat="1" ht="15.75" x14ac:dyDescent="0.25">
      <c r="B502" s="131"/>
      <c r="C502" s="131"/>
      <c r="D502" s="134"/>
      <c r="E502" s="131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</row>
    <row r="503" spans="2:17" s="6" customFormat="1" ht="18.75" x14ac:dyDescent="0.3">
      <c r="B503" s="132"/>
      <c r="C503" s="137"/>
      <c r="D503" s="132"/>
      <c r="E503" s="132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</row>
    <row r="504" spans="2:17" s="6" customFormat="1" ht="15.75" x14ac:dyDescent="0.25"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</row>
    <row r="505" spans="2:17" s="6" customFormat="1" ht="15.75" x14ac:dyDescent="0.25"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</row>
    <row r="506" spans="2:17" s="6" customFormat="1" ht="15.75" x14ac:dyDescent="0.25">
      <c r="B506" s="135"/>
      <c r="C506" s="333"/>
      <c r="D506" s="333"/>
      <c r="E506" s="333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</row>
    <row r="507" spans="2:17" s="6" customFormat="1" ht="15.75" x14ac:dyDescent="0.25">
      <c r="B507" s="136"/>
      <c r="C507" s="136"/>
      <c r="D507" s="136"/>
      <c r="E507" s="136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</row>
    <row r="508" spans="2:17" s="6" customFormat="1" ht="15.75" x14ac:dyDescent="0.25">
      <c r="B508" s="131"/>
      <c r="C508" s="131"/>
      <c r="D508" s="134"/>
      <c r="E508" s="131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</row>
    <row r="509" spans="2:17" s="6" customFormat="1" ht="15.75" x14ac:dyDescent="0.25">
      <c r="B509" s="131"/>
      <c r="C509" s="131"/>
      <c r="D509" s="131"/>
      <c r="E509" s="131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</row>
    <row r="510" spans="2:17" s="6" customFormat="1" ht="15.75" x14ac:dyDescent="0.25">
      <c r="B510" s="131"/>
      <c r="C510" s="131"/>
      <c r="D510" s="131"/>
      <c r="E510" s="131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</row>
    <row r="511" spans="2:17" s="6" customFormat="1" ht="15.75" x14ac:dyDescent="0.25">
      <c r="B511" s="131"/>
      <c r="C511" s="131"/>
      <c r="D511" s="131"/>
      <c r="E511" s="131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</row>
    <row r="512" spans="2:17" s="6" customFormat="1" ht="15.75" x14ac:dyDescent="0.25">
      <c r="B512" s="131"/>
      <c r="C512" s="131"/>
      <c r="D512" s="131"/>
      <c r="E512" s="131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</row>
    <row r="513" spans="2:17" s="6" customFormat="1" ht="15.75" x14ac:dyDescent="0.25">
      <c r="B513" s="131"/>
      <c r="C513" s="131"/>
      <c r="D513" s="134"/>
      <c r="E513" s="131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</row>
    <row r="514" spans="2:17" s="6" customFormat="1" ht="15.75" x14ac:dyDescent="0.25">
      <c r="B514" s="131"/>
      <c r="C514" s="131"/>
      <c r="D514" s="131"/>
      <c r="E514" s="131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17" s="6" customFormat="1" ht="15.75" x14ac:dyDescent="0.25">
      <c r="B515" s="131"/>
      <c r="C515" s="131"/>
      <c r="D515" s="131"/>
      <c r="E515" s="131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</row>
    <row r="516" spans="2:17" s="6" customFormat="1" ht="15.75" x14ac:dyDescent="0.25">
      <c r="B516" s="131"/>
      <c r="C516" s="131"/>
      <c r="D516" s="131"/>
      <c r="E516" s="131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</row>
    <row r="517" spans="2:17" s="6" customFormat="1" ht="15.75" x14ac:dyDescent="0.25">
      <c r="B517" s="131"/>
      <c r="C517" s="131"/>
      <c r="D517" s="131"/>
      <c r="E517" s="131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</row>
    <row r="518" spans="2:17" s="6" customFormat="1" ht="15.75" x14ac:dyDescent="0.25">
      <c r="B518" s="131"/>
      <c r="C518" s="131"/>
      <c r="D518" s="134"/>
      <c r="E518" s="131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</row>
    <row r="519" spans="2:17" s="6" customFormat="1" ht="15.75" x14ac:dyDescent="0.25">
      <c r="B519" s="131"/>
      <c r="C519" s="131"/>
      <c r="D519" s="131"/>
      <c r="E519" s="131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</row>
    <row r="520" spans="2:17" s="6" customFormat="1" ht="15.75" x14ac:dyDescent="0.25">
      <c r="B520" s="131"/>
      <c r="C520" s="131"/>
      <c r="D520" s="131"/>
      <c r="E520" s="131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</row>
    <row r="521" spans="2:17" s="6" customFormat="1" ht="15.75" x14ac:dyDescent="0.25">
      <c r="B521" s="131"/>
      <c r="C521" s="131"/>
      <c r="D521" s="131"/>
      <c r="E521" s="131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</row>
    <row r="522" spans="2:17" s="6" customFormat="1" ht="15.75" x14ac:dyDescent="0.25">
      <c r="B522" s="131"/>
      <c r="C522" s="131"/>
      <c r="D522" s="131"/>
      <c r="E522" s="131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</row>
    <row r="523" spans="2:17" s="6" customFormat="1" ht="15.75" x14ac:dyDescent="0.25">
      <c r="B523" s="131"/>
      <c r="C523" s="131"/>
      <c r="D523" s="134"/>
      <c r="E523" s="131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</row>
    <row r="524" spans="2:17" s="6" customFormat="1" ht="15.75" x14ac:dyDescent="0.25">
      <c r="B524" s="131"/>
      <c r="C524" s="131"/>
      <c r="D524" s="131"/>
      <c r="E524" s="131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</row>
    <row r="525" spans="2:17" s="6" customFormat="1" ht="15.75" x14ac:dyDescent="0.25">
      <c r="B525" s="131"/>
      <c r="C525" s="131"/>
      <c r="D525" s="134"/>
      <c r="E525" s="131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</row>
    <row r="526" spans="2:17" s="6" customFormat="1" ht="15.75" x14ac:dyDescent="0.25">
      <c r="B526" s="131"/>
      <c r="C526" s="131"/>
      <c r="D526" s="131"/>
      <c r="E526" s="131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</row>
    <row r="527" spans="2:17" s="6" customFormat="1" ht="15.75" x14ac:dyDescent="0.25">
      <c r="B527" s="131"/>
      <c r="C527" s="131"/>
      <c r="D527" s="131"/>
      <c r="E527" s="131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</row>
    <row r="528" spans="2:17" s="6" customFormat="1" ht="15.75" x14ac:dyDescent="0.25">
      <c r="B528" s="131"/>
      <c r="C528" s="131"/>
      <c r="D528" s="131"/>
      <c r="E528" s="131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</row>
    <row r="529" spans="2:17" s="6" customFormat="1" ht="15.75" x14ac:dyDescent="0.25">
      <c r="B529" s="131"/>
      <c r="C529" s="131"/>
      <c r="D529" s="131"/>
      <c r="E529" s="131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</row>
    <row r="530" spans="2:17" s="6" customFormat="1" ht="15.75" x14ac:dyDescent="0.25">
      <c r="B530" s="131"/>
      <c r="C530" s="131"/>
      <c r="D530" s="134"/>
      <c r="E530" s="131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</row>
    <row r="531" spans="2:17" s="6" customFormat="1" ht="15.75" x14ac:dyDescent="0.25">
      <c r="B531" s="131"/>
      <c r="C531" s="131"/>
      <c r="D531" s="131"/>
      <c r="E531" s="131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</row>
    <row r="532" spans="2:17" s="6" customFormat="1" ht="15.75" x14ac:dyDescent="0.25">
      <c r="B532" s="131"/>
      <c r="C532" s="131"/>
      <c r="D532" s="134"/>
      <c r="E532" s="131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</row>
    <row r="533" spans="2:17" s="6" customFormat="1" ht="15.75" x14ac:dyDescent="0.25">
      <c r="B533" s="131"/>
      <c r="C533" s="131"/>
      <c r="D533" s="134"/>
      <c r="E533" s="131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</row>
    <row r="534" spans="2:17" s="6" customFormat="1" ht="15.75" x14ac:dyDescent="0.25">
      <c r="B534" s="131"/>
      <c r="C534" s="131"/>
      <c r="D534" s="134"/>
      <c r="E534" s="131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</row>
    <row r="535" spans="2:17" s="6" customFormat="1" ht="15.75" x14ac:dyDescent="0.25">
      <c r="B535" s="131"/>
      <c r="C535" s="131"/>
      <c r="D535" s="134"/>
      <c r="E535" s="131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</row>
    <row r="536" spans="2:17" s="6" customFormat="1" ht="18.75" x14ac:dyDescent="0.3">
      <c r="B536" s="132"/>
      <c r="C536" s="137"/>
      <c r="D536" s="132"/>
      <c r="E536" s="132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</row>
    <row r="537" spans="2:17" s="6" customFormat="1" ht="15.75" x14ac:dyDescent="0.25"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</row>
    <row r="538" spans="2:17" s="6" customFormat="1" ht="15.75" x14ac:dyDescent="0.25"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</row>
    <row r="539" spans="2:17" s="6" customFormat="1" ht="15.75" x14ac:dyDescent="0.25">
      <c r="B539" s="135"/>
      <c r="C539" s="333"/>
      <c r="D539" s="333"/>
      <c r="E539" s="333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</row>
    <row r="540" spans="2:17" s="6" customFormat="1" ht="15.75" x14ac:dyDescent="0.25">
      <c r="B540" s="136"/>
      <c r="C540" s="136"/>
      <c r="D540" s="136"/>
      <c r="E540" s="136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</row>
    <row r="541" spans="2:17" s="6" customFormat="1" ht="15.75" x14ac:dyDescent="0.25">
      <c r="B541" s="131"/>
      <c r="C541" s="131"/>
      <c r="D541" s="134"/>
      <c r="E541" s="131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</row>
    <row r="542" spans="2:17" s="6" customFormat="1" ht="15.75" x14ac:dyDescent="0.25">
      <c r="B542" s="131"/>
      <c r="C542" s="131"/>
      <c r="D542" s="131"/>
      <c r="E542" s="131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</row>
    <row r="543" spans="2:17" s="6" customFormat="1" ht="15.75" x14ac:dyDescent="0.25">
      <c r="B543" s="131"/>
      <c r="C543" s="131"/>
      <c r="D543" s="131"/>
      <c r="E543" s="131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</row>
    <row r="544" spans="2:17" s="6" customFormat="1" ht="15.75" x14ac:dyDescent="0.25">
      <c r="B544" s="131"/>
      <c r="C544" s="131"/>
      <c r="D544" s="131"/>
      <c r="E544" s="131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</row>
    <row r="545" spans="2:17" s="6" customFormat="1" ht="15.75" x14ac:dyDescent="0.25">
      <c r="B545" s="131"/>
      <c r="C545" s="131"/>
      <c r="D545" s="131"/>
      <c r="E545" s="131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</row>
    <row r="546" spans="2:17" s="6" customFormat="1" ht="15.75" x14ac:dyDescent="0.25">
      <c r="B546" s="131"/>
      <c r="C546" s="131"/>
      <c r="D546" s="134"/>
      <c r="E546" s="131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</row>
    <row r="547" spans="2:17" s="6" customFormat="1" ht="15.75" x14ac:dyDescent="0.25">
      <c r="B547" s="131"/>
      <c r="C547" s="131"/>
      <c r="D547" s="131"/>
      <c r="E547" s="131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</row>
    <row r="548" spans="2:17" s="6" customFormat="1" ht="15.75" x14ac:dyDescent="0.25">
      <c r="B548" s="131"/>
      <c r="C548" s="131"/>
      <c r="D548" s="131"/>
      <c r="E548" s="131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</row>
    <row r="549" spans="2:17" s="6" customFormat="1" ht="15.75" x14ac:dyDescent="0.25">
      <c r="B549" s="131"/>
      <c r="C549" s="131"/>
      <c r="D549" s="131"/>
      <c r="E549" s="131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</row>
    <row r="550" spans="2:17" s="6" customFormat="1" ht="15.75" x14ac:dyDescent="0.25">
      <c r="B550" s="131"/>
      <c r="C550" s="131"/>
      <c r="D550" s="131"/>
      <c r="E550" s="131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</row>
    <row r="551" spans="2:17" s="6" customFormat="1" ht="15.75" x14ac:dyDescent="0.25">
      <c r="B551" s="131"/>
      <c r="C551" s="131"/>
      <c r="D551" s="134"/>
      <c r="E551" s="131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</row>
    <row r="552" spans="2:17" s="6" customFormat="1" ht="15.75" x14ac:dyDescent="0.25">
      <c r="B552" s="131"/>
      <c r="C552" s="131"/>
      <c r="D552" s="131"/>
      <c r="E552" s="131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</row>
    <row r="553" spans="2:17" s="6" customFormat="1" ht="15.75" x14ac:dyDescent="0.25">
      <c r="B553" s="131"/>
      <c r="C553" s="131"/>
      <c r="D553" s="131"/>
      <c r="E553" s="131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</row>
    <row r="554" spans="2:17" s="6" customFormat="1" ht="15.75" x14ac:dyDescent="0.25">
      <c r="B554" s="131"/>
      <c r="C554" s="131"/>
      <c r="D554" s="131"/>
      <c r="E554" s="131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</row>
    <row r="555" spans="2:17" s="6" customFormat="1" ht="15.75" x14ac:dyDescent="0.25">
      <c r="B555" s="131"/>
      <c r="C555" s="131"/>
      <c r="D555" s="131"/>
      <c r="E555" s="131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</row>
    <row r="556" spans="2:17" s="6" customFormat="1" ht="15.75" x14ac:dyDescent="0.25">
      <c r="B556" s="131"/>
      <c r="C556" s="131"/>
      <c r="D556" s="134"/>
      <c r="E556" s="131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</row>
    <row r="557" spans="2:17" s="6" customFormat="1" ht="15.75" x14ac:dyDescent="0.25">
      <c r="B557" s="131"/>
      <c r="C557" s="131"/>
      <c r="D557" s="131"/>
      <c r="E557" s="131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</row>
    <row r="558" spans="2:17" s="6" customFormat="1" ht="15.75" x14ac:dyDescent="0.25">
      <c r="B558" s="131"/>
      <c r="C558" s="131"/>
      <c r="D558" s="134"/>
      <c r="E558" s="131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</row>
    <row r="559" spans="2:17" s="6" customFormat="1" ht="15.75" x14ac:dyDescent="0.25">
      <c r="B559" s="131"/>
      <c r="C559" s="131"/>
      <c r="D559" s="131"/>
      <c r="E559" s="131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</row>
    <row r="560" spans="2:17" s="6" customFormat="1" ht="15.75" x14ac:dyDescent="0.25">
      <c r="B560" s="131"/>
      <c r="C560" s="131"/>
      <c r="D560" s="131"/>
      <c r="E560" s="131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</row>
    <row r="561" spans="2:17" s="6" customFormat="1" ht="15.75" x14ac:dyDescent="0.25">
      <c r="B561" s="131"/>
      <c r="C561" s="131"/>
      <c r="D561" s="131"/>
      <c r="E561" s="131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</row>
    <row r="562" spans="2:17" s="6" customFormat="1" ht="15.75" x14ac:dyDescent="0.25">
      <c r="B562" s="131"/>
      <c r="C562" s="131"/>
      <c r="D562" s="131"/>
      <c r="E562" s="131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</row>
    <row r="563" spans="2:17" s="6" customFormat="1" ht="15.75" x14ac:dyDescent="0.25">
      <c r="B563" s="131"/>
      <c r="C563" s="131"/>
      <c r="D563" s="134"/>
      <c r="E563" s="131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</row>
    <row r="564" spans="2:17" s="6" customFormat="1" ht="15.75" x14ac:dyDescent="0.25">
      <c r="B564" s="131"/>
      <c r="C564" s="131"/>
      <c r="D564" s="131"/>
      <c r="E564" s="131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</row>
    <row r="565" spans="2:17" s="6" customFormat="1" ht="15.75" x14ac:dyDescent="0.25">
      <c r="B565" s="131"/>
      <c r="C565" s="131"/>
      <c r="D565" s="134"/>
      <c r="E565" s="131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</row>
    <row r="566" spans="2:17" s="6" customFormat="1" ht="15.75" x14ac:dyDescent="0.25">
      <c r="B566" s="131"/>
      <c r="C566" s="131"/>
      <c r="D566" s="134"/>
      <c r="E566" s="131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</row>
    <row r="567" spans="2:17" s="6" customFormat="1" ht="15.75" x14ac:dyDescent="0.25">
      <c r="B567" s="131"/>
      <c r="C567" s="131"/>
      <c r="D567" s="134"/>
      <c r="E567" s="131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</row>
    <row r="568" spans="2:17" s="6" customFormat="1" ht="15.75" x14ac:dyDescent="0.25">
      <c r="B568" s="131"/>
      <c r="C568" s="131"/>
      <c r="D568" s="134"/>
      <c r="E568" s="131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</row>
    <row r="569" spans="2:17" s="6" customFormat="1" ht="18.75" x14ac:dyDescent="0.3">
      <c r="B569" s="132"/>
      <c r="C569" s="137"/>
      <c r="D569" s="132"/>
      <c r="E569" s="132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</row>
    <row r="570" spans="2:17" s="6" customFormat="1" ht="15.75" x14ac:dyDescent="0.25"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</row>
    <row r="571" spans="2:17" s="6" customFormat="1" ht="15.75" x14ac:dyDescent="0.25"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</row>
    <row r="572" spans="2:17" s="6" customFormat="1" ht="15.75" x14ac:dyDescent="0.25">
      <c r="B572" s="135"/>
      <c r="C572" s="333"/>
      <c r="D572" s="333"/>
      <c r="E572" s="333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</row>
    <row r="573" spans="2:17" s="6" customFormat="1" ht="15.75" x14ac:dyDescent="0.25">
      <c r="B573" s="136"/>
      <c r="C573" s="136"/>
      <c r="D573" s="136"/>
      <c r="E573" s="136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</row>
    <row r="574" spans="2:17" s="6" customFormat="1" ht="15.75" x14ac:dyDescent="0.25">
      <c r="B574" s="131"/>
      <c r="C574" s="131"/>
      <c r="D574" s="134"/>
      <c r="E574" s="131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</row>
    <row r="575" spans="2:17" s="6" customFormat="1" ht="15.75" x14ac:dyDescent="0.25">
      <c r="B575" s="131"/>
      <c r="C575" s="131"/>
      <c r="D575" s="131"/>
      <c r="E575" s="131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</row>
    <row r="576" spans="2:17" s="6" customFormat="1" ht="15.75" x14ac:dyDescent="0.25">
      <c r="B576" s="131"/>
      <c r="C576" s="131"/>
      <c r="D576" s="131"/>
      <c r="E576" s="131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</row>
    <row r="577" spans="2:17" s="6" customFormat="1" ht="15.75" x14ac:dyDescent="0.25">
      <c r="B577" s="131"/>
      <c r="C577" s="131"/>
      <c r="D577" s="131"/>
      <c r="E577" s="131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</row>
    <row r="578" spans="2:17" s="6" customFormat="1" ht="15.75" x14ac:dyDescent="0.25">
      <c r="B578" s="131"/>
      <c r="C578" s="131"/>
      <c r="D578" s="131"/>
      <c r="E578" s="131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</row>
    <row r="579" spans="2:17" s="6" customFormat="1" ht="15.75" x14ac:dyDescent="0.25">
      <c r="B579" s="131"/>
      <c r="C579" s="131"/>
      <c r="D579" s="134"/>
      <c r="E579" s="131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</row>
    <row r="580" spans="2:17" s="6" customFormat="1" ht="15.75" x14ac:dyDescent="0.25">
      <c r="B580" s="131"/>
      <c r="C580" s="131"/>
      <c r="D580" s="131"/>
      <c r="E580" s="131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</row>
    <row r="581" spans="2:17" s="6" customFormat="1" ht="15.75" x14ac:dyDescent="0.25">
      <c r="B581" s="131"/>
      <c r="C581" s="131"/>
      <c r="D581" s="131"/>
      <c r="E581" s="131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</row>
    <row r="582" spans="2:17" s="6" customFormat="1" ht="15.75" x14ac:dyDescent="0.25">
      <c r="B582" s="131"/>
      <c r="C582" s="131"/>
      <c r="D582" s="131"/>
      <c r="E582" s="131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</row>
    <row r="583" spans="2:17" s="6" customFormat="1" ht="15.75" x14ac:dyDescent="0.25">
      <c r="B583" s="131"/>
      <c r="C583" s="131"/>
      <c r="D583" s="131"/>
      <c r="E583" s="131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</row>
    <row r="584" spans="2:17" s="6" customFormat="1" ht="15.75" x14ac:dyDescent="0.25">
      <c r="B584" s="131"/>
      <c r="C584" s="131"/>
      <c r="D584" s="134"/>
      <c r="E584" s="131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</row>
    <row r="585" spans="2:17" s="6" customFormat="1" ht="15.75" x14ac:dyDescent="0.25">
      <c r="B585" s="131"/>
      <c r="C585" s="131"/>
      <c r="D585" s="131"/>
      <c r="E585" s="131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</row>
    <row r="586" spans="2:17" s="6" customFormat="1" ht="15.75" x14ac:dyDescent="0.25">
      <c r="B586" s="131"/>
      <c r="C586" s="131"/>
      <c r="D586" s="131"/>
      <c r="E586" s="131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</row>
    <row r="587" spans="2:17" s="6" customFormat="1" ht="15.75" x14ac:dyDescent="0.25">
      <c r="B587" s="131"/>
      <c r="C587" s="131"/>
      <c r="D587" s="131"/>
      <c r="E587" s="131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</row>
    <row r="588" spans="2:17" s="6" customFormat="1" ht="15.75" x14ac:dyDescent="0.25">
      <c r="B588" s="131"/>
      <c r="C588" s="131"/>
      <c r="D588" s="131"/>
      <c r="E588" s="131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</row>
    <row r="589" spans="2:17" s="6" customFormat="1" ht="15.75" x14ac:dyDescent="0.25">
      <c r="B589" s="131"/>
      <c r="C589" s="131"/>
      <c r="D589" s="134"/>
      <c r="E589" s="131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</row>
    <row r="590" spans="2:17" s="6" customFormat="1" ht="15.75" x14ac:dyDescent="0.25">
      <c r="B590" s="131"/>
      <c r="C590" s="131"/>
      <c r="D590" s="131"/>
      <c r="E590" s="131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</row>
    <row r="591" spans="2:17" s="6" customFormat="1" ht="15.75" x14ac:dyDescent="0.25">
      <c r="B591" s="131"/>
      <c r="C591" s="131"/>
      <c r="D591" s="134"/>
      <c r="E591" s="131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</row>
    <row r="592" spans="2:17" s="6" customFormat="1" ht="15.75" x14ac:dyDescent="0.25">
      <c r="B592" s="131"/>
      <c r="C592" s="131"/>
      <c r="D592" s="131"/>
      <c r="E592" s="131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</row>
    <row r="593" spans="2:17" s="6" customFormat="1" ht="15.75" x14ac:dyDescent="0.25">
      <c r="B593" s="131"/>
      <c r="C593" s="131"/>
      <c r="D593" s="131"/>
      <c r="E593" s="131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</row>
    <row r="594" spans="2:17" s="6" customFormat="1" ht="15.75" x14ac:dyDescent="0.25">
      <c r="B594" s="131"/>
      <c r="C594" s="131"/>
      <c r="D594" s="131"/>
      <c r="E594" s="131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</row>
    <row r="595" spans="2:17" s="6" customFormat="1" ht="15.75" x14ac:dyDescent="0.25">
      <c r="B595" s="131"/>
      <c r="C595" s="131"/>
      <c r="D595" s="131"/>
      <c r="E595" s="131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</row>
    <row r="596" spans="2:17" s="6" customFormat="1" ht="15.75" x14ac:dyDescent="0.25">
      <c r="B596" s="131"/>
      <c r="C596" s="131"/>
      <c r="D596" s="134"/>
      <c r="E596" s="131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</row>
    <row r="597" spans="2:17" s="6" customFormat="1" ht="15.75" x14ac:dyDescent="0.25">
      <c r="B597" s="131"/>
      <c r="C597" s="131"/>
      <c r="D597" s="131"/>
      <c r="E597" s="131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</row>
    <row r="598" spans="2:17" s="6" customFormat="1" ht="15.75" x14ac:dyDescent="0.25">
      <c r="B598" s="131"/>
      <c r="C598" s="131"/>
      <c r="D598" s="134"/>
      <c r="E598" s="131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</row>
    <row r="599" spans="2:17" s="6" customFormat="1" ht="15.75" x14ac:dyDescent="0.25">
      <c r="B599" s="131"/>
      <c r="C599" s="131"/>
      <c r="D599" s="134"/>
      <c r="E599" s="131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</row>
    <row r="600" spans="2:17" s="6" customFormat="1" ht="15.75" x14ac:dyDescent="0.25">
      <c r="B600" s="131"/>
      <c r="C600" s="131"/>
      <c r="D600" s="134"/>
      <c r="E600" s="131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</row>
    <row r="601" spans="2:17" s="6" customFormat="1" ht="15.75" x14ac:dyDescent="0.25">
      <c r="B601" s="131"/>
      <c r="C601" s="131"/>
      <c r="D601" s="134"/>
      <c r="E601" s="131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</row>
    <row r="602" spans="2:17" s="6" customFormat="1" ht="18.75" x14ac:dyDescent="0.3">
      <c r="B602" s="132"/>
      <c r="C602" s="137"/>
      <c r="D602" s="132"/>
      <c r="E602" s="132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</row>
    <row r="603" spans="2:17" s="6" customFormat="1" ht="15.75" x14ac:dyDescent="0.25"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</row>
    <row r="604" spans="2:17" s="6" customFormat="1" ht="15.75" x14ac:dyDescent="0.25"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</row>
    <row r="605" spans="2:17" s="6" customFormat="1" ht="15.75" x14ac:dyDescent="0.25"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</row>
    <row r="606" spans="2:17" s="6" customFormat="1" ht="15.75" x14ac:dyDescent="0.25"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</row>
    <row r="607" spans="2:17" s="6" customFormat="1" ht="15.75" x14ac:dyDescent="0.25"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</row>
    <row r="608" spans="2:17" ht="15.75" x14ac:dyDescent="0.25"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</row>
    <row r="609" spans="6:17" ht="15.75" x14ac:dyDescent="0.25"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</row>
    <row r="610" spans="6:17" ht="15.75" x14ac:dyDescent="0.25"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</row>
    <row r="611" spans="6:17" ht="15.75" x14ac:dyDescent="0.25"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</row>
    <row r="612" spans="6:17" ht="15.75" x14ac:dyDescent="0.25"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</row>
    <row r="613" spans="6:17" ht="15.75" x14ac:dyDescent="0.25"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</row>
    <row r="614" spans="6:17" ht="15.75" x14ac:dyDescent="0.25"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</row>
    <row r="615" spans="6:17" ht="15.75" x14ac:dyDescent="0.25"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</row>
    <row r="616" spans="6:17" ht="15.75" x14ac:dyDescent="0.25"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</row>
    <row r="617" spans="6:17" ht="15.75" x14ac:dyDescent="0.25"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</row>
    <row r="618" spans="6:17" ht="15.75" x14ac:dyDescent="0.25"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</row>
    <row r="619" spans="6:17" ht="15.75" x14ac:dyDescent="0.25"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</row>
    <row r="620" spans="6:17" ht="15.75" x14ac:dyDescent="0.25"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</row>
    <row r="621" spans="6:17" ht="15.75" x14ac:dyDescent="0.25"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</row>
    <row r="622" spans="6:17" ht="15.75" x14ac:dyDescent="0.25"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</row>
    <row r="623" spans="6:17" ht="15.75" x14ac:dyDescent="0.25"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</row>
    <row r="624" spans="6:17" ht="15.75" x14ac:dyDescent="0.25"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</row>
    <row r="625" spans="6:17" ht="15.75" x14ac:dyDescent="0.25"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</row>
    <row r="626" spans="6:17" ht="15.75" x14ac:dyDescent="0.25"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</row>
    <row r="627" spans="6:17" ht="15.75" x14ac:dyDescent="0.25"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</row>
    <row r="628" spans="6:17" ht="15.75" x14ac:dyDescent="0.25"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</row>
    <row r="629" spans="6:17" ht="15.75" x14ac:dyDescent="0.25"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</row>
    <row r="630" spans="6:17" ht="15.75" x14ac:dyDescent="0.25"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</row>
    <row r="631" spans="6:17" ht="15.75" x14ac:dyDescent="0.25"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</row>
    <row r="632" spans="6:17" ht="15.75" x14ac:dyDescent="0.25"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</row>
    <row r="633" spans="6:17" ht="15.75" x14ac:dyDescent="0.25"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</row>
    <row r="634" spans="6:17" ht="15.75" x14ac:dyDescent="0.25"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</row>
    <row r="635" spans="6:17" ht="15.75" x14ac:dyDescent="0.25"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</row>
    <row r="636" spans="6:17" ht="15.75" x14ac:dyDescent="0.25"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</row>
    <row r="637" spans="6:17" ht="15.75" x14ac:dyDescent="0.25"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</row>
    <row r="638" spans="6:17" ht="15.75" x14ac:dyDescent="0.25"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</row>
    <row r="639" spans="6:17" ht="15.75" x14ac:dyDescent="0.25"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</row>
    <row r="640" spans="6:17" ht="15.75" x14ac:dyDescent="0.25"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</row>
    <row r="641" spans="6:17" ht="15.75" x14ac:dyDescent="0.25"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</row>
    <row r="642" spans="6:17" ht="15.75" x14ac:dyDescent="0.25"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</row>
    <row r="643" spans="6:17" ht="15.75" x14ac:dyDescent="0.25"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</row>
    <row r="644" spans="6:17" ht="15.75" x14ac:dyDescent="0.25"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</row>
    <row r="645" spans="6:17" ht="15.75" x14ac:dyDescent="0.25"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</row>
    <row r="646" spans="6:17" ht="15.75" x14ac:dyDescent="0.25"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</row>
    <row r="647" spans="6:17" ht="15.75" x14ac:dyDescent="0.25"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</row>
    <row r="648" spans="6:17" ht="15.75" x14ac:dyDescent="0.25"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</row>
    <row r="649" spans="6:17" ht="15.75" x14ac:dyDescent="0.25"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</row>
    <row r="650" spans="6:17" ht="15.75" x14ac:dyDescent="0.25"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</row>
    <row r="651" spans="6:17" ht="15.75" x14ac:dyDescent="0.25"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</row>
    <row r="652" spans="6:17" ht="15.75" x14ac:dyDescent="0.25"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</row>
    <row r="653" spans="6:17" ht="15.75" x14ac:dyDescent="0.25"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</row>
    <row r="654" spans="6:17" ht="15.75" x14ac:dyDescent="0.25"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</row>
    <row r="655" spans="6:17" ht="15.75" x14ac:dyDescent="0.25"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</row>
    <row r="656" spans="6:17" ht="15.75" x14ac:dyDescent="0.25"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</row>
    <row r="657" spans="6:17" ht="15.75" x14ac:dyDescent="0.25"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</row>
    <row r="658" spans="6:17" ht="15.75" x14ac:dyDescent="0.25"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</row>
    <row r="659" spans="6:17" ht="15.75" x14ac:dyDescent="0.25"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</row>
    <row r="660" spans="6:17" ht="15.75" x14ac:dyDescent="0.25"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</row>
    <row r="661" spans="6:17" ht="15.75" x14ac:dyDescent="0.25"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</row>
    <row r="662" spans="6:17" ht="15.75" x14ac:dyDescent="0.25"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</row>
    <row r="663" spans="6:17" ht="15.75" x14ac:dyDescent="0.25"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</row>
    <row r="664" spans="6:17" ht="15.75" x14ac:dyDescent="0.25"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</row>
    <row r="665" spans="6:17" ht="15.75" x14ac:dyDescent="0.25"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</row>
    <row r="666" spans="6:17" ht="15.75" x14ac:dyDescent="0.25"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</row>
    <row r="667" spans="6:17" ht="15.75" x14ac:dyDescent="0.25"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</row>
    <row r="668" spans="6:17" ht="15.75" x14ac:dyDescent="0.25"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</row>
    <row r="669" spans="6:17" ht="15.75" x14ac:dyDescent="0.25"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</row>
    <row r="670" spans="6:17" ht="15.75" x14ac:dyDescent="0.25"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</row>
    <row r="671" spans="6:17" ht="15.75" x14ac:dyDescent="0.25"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</row>
    <row r="672" spans="6:17" ht="15.75" x14ac:dyDescent="0.25"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</row>
    <row r="673" spans="6:17" ht="15.75" x14ac:dyDescent="0.25"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</row>
    <row r="674" spans="6:17" ht="15.75" x14ac:dyDescent="0.25"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</row>
    <row r="675" spans="6:17" ht="15.75" x14ac:dyDescent="0.25"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</row>
    <row r="676" spans="6:17" ht="15.75" x14ac:dyDescent="0.25"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</row>
    <row r="677" spans="6:17" ht="15.75" x14ac:dyDescent="0.25"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</row>
    <row r="678" spans="6:17" ht="15.75" x14ac:dyDescent="0.25"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</row>
    <row r="679" spans="6:17" ht="15.75" x14ac:dyDescent="0.25"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</row>
    <row r="680" spans="6:17" ht="15.75" x14ac:dyDescent="0.25"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</row>
    <row r="681" spans="6:17" ht="15.75" x14ac:dyDescent="0.25"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</row>
    <row r="682" spans="6:17" ht="15.75" x14ac:dyDescent="0.25"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</row>
    <row r="683" spans="6:17" ht="15.75" x14ac:dyDescent="0.25"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</row>
    <row r="684" spans="6:17" ht="15.75" x14ac:dyDescent="0.25"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</row>
    <row r="685" spans="6:17" ht="15.75" x14ac:dyDescent="0.25"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</row>
    <row r="686" spans="6:17" ht="15.75" x14ac:dyDescent="0.25"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</row>
    <row r="687" spans="6:17" ht="15.75" x14ac:dyDescent="0.25"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</row>
    <row r="688" spans="6:17" ht="15.75" x14ac:dyDescent="0.25"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</row>
    <row r="689" spans="6:17" ht="15.75" x14ac:dyDescent="0.25"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</row>
    <row r="690" spans="6:17" ht="15.75" x14ac:dyDescent="0.25"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</row>
    <row r="691" spans="6:17" ht="15.75" x14ac:dyDescent="0.25"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</row>
    <row r="692" spans="6:17" ht="15.75" x14ac:dyDescent="0.25"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</row>
    <row r="693" spans="6:17" ht="15.75" x14ac:dyDescent="0.25"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</row>
    <row r="694" spans="6:17" ht="15.75" x14ac:dyDescent="0.25"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</row>
    <row r="695" spans="6:17" ht="15.75" x14ac:dyDescent="0.25"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</row>
    <row r="696" spans="6:17" ht="15.75" x14ac:dyDescent="0.25"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</row>
    <row r="697" spans="6:17" ht="15.75" x14ac:dyDescent="0.25"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</row>
    <row r="698" spans="6:17" ht="15.75" x14ac:dyDescent="0.25"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</row>
    <row r="699" spans="6:17" ht="15.75" x14ac:dyDescent="0.25"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</row>
    <row r="700" spans="6:17" ht="15.75" x14ac:dyDescent="0.25"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</row>
    <row r="701" spans="6:17" ht="15.75" x14ac:dyDescent="0.25"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</row>
    <row r="702" spans="6:17" ht="15.75" x14ac:dyDescent="0.25"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</row>
    <row r="703" spans="6:17" ht="15.75" x14ac:dyDescent="0.25"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</row>
    <row r="704" spans="6:17" ht="15.75" x14ac:dyDescent="0.25"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</row>
    <row r="705" spans="6:17" ht="15.75" x14ac:dyDescent="0.25"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</row>
    <row r="706" spans="6:17" ht="15.75" x14ac:dyDescent="0.25"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</row>
    <row r="707" spans="6:17" ht="15.75" x14ac:dyDescent="0.25"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</row>
    <row r="708" spans="6:17" ht="15.75" x14ac:dyDescent="0.25"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</row>
    <row r="709" spans="6:17" ht="15.75" x14ac:dyDescent="0.25"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</row>
    <row r="710" spans="6:17" ht="15.75" x14ac:dyDescent="0.25"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</row>
    <row r="711" spans="6:17" ht="15.75" x14ac:dyDescent="0.25"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</row>
    <row r="712" spans="6:17" ht="15.75" x14ac:dyDescent="0.25"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</row>
    <row r="713" spans="6:17" ht="15.75" x14ac:dyDescent="0.25"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</row>
    <row r="714" spans="6:17" ht="15.75" x14ac:dyDescent="0.25"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</row>
    <row r="715" spans="6:17" ht="15.75" x14ac:dyDescent="0.25"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</row>
    <row r="716" spans="6:17" ht="15.75" x14ac:dyDescent="0.25"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</row>
    <row r="717" spans="6:17" ht="15.75" x14ac:dyDescent="0.25"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</row>
    <row r="718" spans="6:17" ht="15.75" x14ac:dyDescent="0.25"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</row>
    <row r="719" spans="6:17" ht="15.75" x14ac:dyDescent="0.25"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</row>
    <row r="720" spans="6:17" ht="15.75" x14ac:dyDescent="0.25"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</row>
    <row r="721" spans="6:17" ht="15.75" x14ac:dyDescent="0.25"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</row>
    <row r="722" spans="6:17" ht="15.75" x14ac:dyDescent="0.25"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</row>
    <row r="723" spans="6:17" ht="15.75" x14ac:dyDescent="0.25"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</row>
    <row r="724" spans="6:17" ht="15.75" x14ac:dyDescent="0.25"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</row>
    <row r="725" spans="6:17" ht="15.75" x14ac:dyDescent="0.25"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</row>
    <row r="726" spans="6:17" ht="15.75" x14ac:dyDescent="0.25"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</row>
    <row r="727" spans="6:17" ht="15.75" x14ac:dyDescent="0.25"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</row>
    <row r="728" spans="6:17" ht="15.75" x14ac:dyDescent="0.25"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</row>
    <row r="729" spans="6:17" ht="15.75" x14ac:dyDescent="0.25"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</row>
    <row r="730" spans="6:17" ht="15.75" x14ac:dyDescent="0.25"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</row>
    <row r="731" spans="6:17" ht="15.75" x14ac:dyDescent="0.25"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</row>
    <row r="732" spans="6:17" ht="15.75" x14ac:dyDescent="0.25"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</row>
    <row r="733" spans="6:17" ht="15.75" x14ac:dyDescent="0.25"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</row>
    <row r="734" spans="6:17" ht="15.75" x14ac:dyDescent="0.25"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</row>
    <row r="735" spans="6:17" ht="15.75" x14ac:dyDescent="0.25"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</row>
    <row r="736" spans="6:17" ht="15.75" x14ac:dyDescent="0.25"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</row>
  </sheetData>
  <mergeCells count="61">
    <mergeCell ref="C341:E341"/>
    <mergeCell ref="C572:E572"/>
    <mergeCell ref="A12:C12"/>
    <mergeCell ref="D12:K12"/>
    <mergeCell ref="B13:C13"/>
    <mergeCell ref="C473:E473"/>
    <mergeCell ref="C506:E506"/>
    <mergeCell ref="C539:E539"/>
    <mergeCell ref="C374:E374"/>
    <mergeCell ref="C407:E407"/>
    <mergeCell ref="C440:E440"/>
    <mergeCell ref="N12:P13"/>
    <mergeCell ref="Q12:R13"/>
    <mergeCell ref="S12:U12"/>
    <mergeCell ref="S13:U13"/>
    <mergeCell ref="O14:P14"/>
    <mergeCell ref="U14:U15"/>
    <mergeCell ref="O15:P15"/>
    <mergeCell ref="Q14:Q15"/>
    <mergeCell ref="R14:R15"/>
    <mergeCell ref="S14:S15"/>
    <mergeCell ref="T14:T15"/>
    <mergeCell ref="Q84:Q85"/>
    <mergeCell ref="R84:R85"/>
    <mergeCell ref="P96:P97"/>
    <mergeCell ref="Q96:Q97"/>
    <mergeCell ref="R96:R97"/>
    <mergeCell ref="Q108:Q109"/>
    <mergeCell ref="R108:R109"/>
    <mergeCell ref="P120:P121"/>
    <mergeCell ref="Q120:Q121"/>
    <mergeCell ref="R120:R121"/>
    <mergeCell ref="P108:P109"/>
    <mergeCell ref="Q132:Q133"/>
    <mergeCell ref="R132:R133"/>
    <mergeCell ref="P144:P145"/>
    <mergeCell ref="Q144:Q145"/>
    <mergeCell ref="R144:R145"/>
    <mergeCell ref="Q156:Q157"/>
    <mergeCell ref="R156:R157"/>
    <mergeCell ref="P168:P169"/>
    <mergeCell ref="Q168:Q169"/>
    <mergeCell ref="R168:R169"/>
    <mergeCell ref="P156:P157"/>
    <mergeCell ref="Q180:Q181"/>
    <mergeCell ref="R180:R181"/>
    <mergeCell ref="P192:P193"/>
    <mergeCell ref="Q192:Q193"/>
    <mergeCell ref="R192:R193"/>
    <mergeCell ref="P180:P181"/>
    <mergeCell ref="Q204:Q205"/>
    <mergeCell ref="R204:R205"/>
    <mergeCell ref="P216:P217"/>
    <mergeCell ref="Q216:Q217"/>
    <mergeCell ref="R216:R217"/>
    <mergeCell ref="P204:P205"/>
    <mergeCell ref="Q228:Q229"/>
    <mergeCell ref="R228:R229"/>
    <mergeCell ref="P240:P241"/>
    <mergeCell ref="Q240:Q241"/>
    <mergeCell ref="R240:R2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K139"/>
  <sheetViews>
    <sheetView topLeftCell="A55" workbookViewId="0">
      <selection activeCell="L7" sqref="L7"/>
    </sheetView>
  </sheetViews>
  <sheetFormatPr baseColWidth="10" defaultRowHeight="15" x14ac:dyDescent="0.25"/>
  <cols>
    <col min="1" max="1" width="9" style="43" customWidth="1"/>
    <col min="2" max="3" width="11.85546875" style="26" bestFit="1" customWidth="1"/>
    <col min="4" max="4" width="13.140625" style="27" bestFit="1" customWidth="1"/>
    <col min="5" max="5" width="14.140625" style="27" customWidth="1"/>
    <col min="6" max="6" width="14.5703125" style="27" customWidth="1"/>
    <col min="7" max="8" width="22" style="27" bestFit="1" customWidth="1"/>
    <col min="9" max="9" width="16.85546875" style="27" bestFit="1" customWidth="1"/>
    <col min="10" max="10" width="16.140625" style="27" customWidth="1"/>
    <col min="11" max="11" width="11" style="27" bestFit="1" customWidth="1"/>
    <col min="12" max="12" width="11.42578125" style="26"/>
    <col min="13" max="13" width="11.85546875" style="26" bestFit="1" customWidth="1"/>
    <col min="14" max="16384" width="11.42578125" style="26"/>
  </cols>
  <sheetData>
    <row r="1" spans="1:11" ht="15" customHeight="1" x14ac:dyDescent="0.35">
      <c r="A1" s="41"/>
      <c r="B1" s="30"/>
      <c r="C1" s="30"/>
      <c r="D1" s="31"/>
      <c r="E1" s="31"/>
      <c r="F1" s="31"/>
      <c r="G1" s="31"/>
      <c r="H1" s="31"/>
      <c r="I1" s="31"/>
      <c r="J1" s="31"/>
      <c r="K1" s="31"/>
    </row>
    <row r="2" spans="1:11" ht="15" customHeight="1" x14ac:dyDescent="0.25">
      <c r="A2" s="42"/>
      <c r="B2" s="30"/>
      <c r="C2" s="30"/>
      <c r="D2" s="31"/>
      <c r="E2" s="31"/>
      <c r="F2" s="31"/>
      <c r="G2" s="31"/>
      <c r="H2" s="31"/>
      <c r="I2" s="31"/>
      <c r="J2" s="31"/>
      <c r="K2" s="31"/>
    </row>
    <row r="3" spans="1:11" ht="15" customHeight="1" x14ac:dyDescent="0.25">
      <c r="A3" s="42"/>
      <c r="B3" s="30"/>
      <c r="C3" s="30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42"/>
      <c r="B4" s="30"/>
      <c r="C4" s="30"/>
      <c r="D4" s="31"/>
      <c r="E4" s="31"/>
      <c r="F4" s="31"/>
      <c r="G4" s="31"/>
      <c r="H4" s="31"/>
      <c r="I4" s="31"/>
      <c r="J4" s="31"/>
      <c r="K4" s="31"/>
    </row>
    <row r="5" spans="1:11" ht="15" customHeight="1" x14ac:dyDescent="0.25">
      <c r="A5" s="42"/>
      <c r="B5" s="30"/>
      <c r="C5" s="30"/>
      <c r="D5" s="31"/>
      <c r="E5" s="31"/>
      <c r="F5" s="31"/>
      <c r="G5" s="31"/>
      <c r="H5" s="31"/>
      <c r="I5" s="31"/>
      <c r="J5" s="31"/>
      <c r="K5" s="31"/>
    </row>
    <row r="6" spans="1:11" ht="15" customHeight="1" x14ac:dyDescent="0.25">
      <c r="A6" s="42"/>
      <c r="B6" s="30"/>
      <c r="C6" s="30"/>
      <c r="D6" s="31"/>
      <c r="E6" s="31"/>
      <c r="F6" s="31"/>
      <c r="G6" s="31"/>
      <c r="H6" s="31"/>
      <c r="I6" s="31"/>
      <c r="J6" s="31"/>
      <c r="K6" s="31"/>
    </row>
    <row r="7" spans="1:11" ht="33.75" customHeight="1" x14ac:dyDescent="0.35">
      <c r="A7" s="49" t="s">
        <v>136</v>
      </c>
      <c r="B7" s="48"/>
      <c r="C7" s="34"/>
      <c r="D7" s="35"/>
      <c r="E7" s="35"/>
      <c r="F7" s="35"/>
      <c r="G7" s="32"/>
      <c r="H7" s="33"/>
      <c r="I7" s="37"/>
      <c r="J7" s="38"/>
      <c r="K7" s="38"/>
    </row>
    <row r="8" spans="1:11" ht="18" customHeight="1" x14ac:dyDescent="0.25"/>
    <row r="9" spans="1:11" ht="55.5" customHeight="1" thickBot="1" x14ac:dyDescent="0.3">
      <c r="A9" s="36" t="s">
        <v>2</v>
      </c>
      <c r="B9" s="36" t="s">
        <v>3</v>
      </c>
      <c r="C9" s="36" t="s">
        <v>16</v>
      </c>
      <c r="D9" s="36" t="s">
        <v>22</v>
      </c>
      <c r="E9" s="36" t="s">
        <v>21</v>
      </c>
      <c r="F9" s="36" t="s">
        <v>17</v>
      </c>
      <c r="G9" s="36" t="s">
        <v>20</v>
      </c>
      <c r="H9" s="36" t="s">
        <v>19</v>
      </c>
      <c r="I9" s="36" t="s">
        <v>26</v>
      </c>
      <c r="J9" s="36" t="s">
        <v>27</v>
      </c>
      <c r="K9" s="36" t="s">
        <v>18</v>
      </c>
    </row>
    <row r="10" spans="1:11" ht="15.75" thickTop="1" x14ac:dyDescent="0.25">
      <c r="A10" s="47">
        <v>2013</v>
      </c>
      <c r="B10" s="47" t="s">
        <v>29</v>
      </c>
      <c r="C10" s="40">
        <v>273.91810353806483</v>
      </c>
      <c r="D10" s="40">
        <v>30.113662142296974</v>
      </c>
      <c r="E10" s="40">
        <v>311.38720675128314</v>
      </c>
      <c r="F10" s="40">
        <v>25439.40541321618</v>
      </c>
      <c r="G10" s="214">
        <v>1.9840081330030557</v>
      </c>
      <c r="H10" s="214">
        <v>2.4374022619077143</v>
      </c>
      <c r="I10" s="214">
        <v>0.3300305460283115</v>
      </c>
      <c r="J10" s="214">
        <v>3.5996991224093504</v>
      </c>
      <c r="K10" s="40">
        <v>69515.489876315187</v>
      </c>
    </row>
    <row r="11" spans="1:11" x14ac:dyDescent="0.25">
      <c r="A11" s="46">
        <v>2013</v>
      </c>
      <c r="B11" s="46" t="s">
        <v>42</v>
      </c>
      <c r="C11" s="29">
        <v>20.759541911950972</v>
      </c>
      <c r="D11" s="29">
        <v>2.281198700455203</v>
      </c>
      <c r="E11" s="29">
        <v>24.462873326588376</v>
      </c>
      <c r="F11" s="29">
        <v>1998.5488228083614</v>
      </c>
      <c r="G11" s="215">
        <v>0.15505353489552623</v>
      </c>
      <c r="H11" s="215">
        <v>0.18311227979220759</v>
      </c>
      <c r="I11" s="215">
        <v>2.5712625746490761E-2</v>
      </c>
      <c r="J11" s="215">
        <v>0.27300642662762087</v>
      </c>
      <c r="K11" s="29">
        <v>5417.661259606386</v>
      </c>
    </row>
    <row r="12" spans="1:11" x14ac:dyDescent="0.25">
      <c r="A12" s="45">
        <v>2013</v>
      </c>
      <c r="B12" s="45" t="s">
        <v>43</v>
      </c>
      <c r="C12" s="29">
        <v>19.778478965874591</v>
      </c>
      <c r="D12" s="29">
        <v>2.1732389555500764</v>
      </c>
      <c r="E12" s="29">
        <v>23.43319505222571</v>
      </c>
      <c r="F12" s="29">
        <v>1914.427553141436</v>
      </c>
      <c r="G12" s="215">
        <v>0.14841270760644096</v>
      </c>
      <c r="H12" s="215">
        <v>0.1742224593541826</v>
      </c>
      <c r="I12" s="215">
        <v>2.4599993226759039E-2</v>
      </c>
      <c r="J12" s="215">
        <v>0.26013288425294406</v>
      </c>
      <c r="K12" s="29">
        <v>5182.7877694595527</v>
      </c>
    </row>
    <row r="13" spans="1:11" x14ac:dyDescent="0.25">
      <c r="A13" s="46">
        <v>2013</v>
      </c>
      <c r="B13" s="46" t="s">
        <v>44</v>
      </c>
      <c r="C13" s="29">
        <v>22.214274801057194</v>
      </c>
      <c r="D13" s="29">
        <v>2.441957618100477</v>
      </c>
      <c r="E13" s="29">
        <v>25.497972751744399</v>
      </c>
      <c r="F13" s="29">
        <v>2083.1152649778755</v>
      </c>
      <c r="G13" s="215">
        <v>0.16221977136896831</v>
      </c>
      <c r="H13" s="215">
        <v>0.197223709480427</v>
      </c>
      <c r="I13" s="215">
        <v>2.6964090094017013E-2</v>
      </c>
      <c r="J13" s="215">
        <v>0.29199159748377584</v>
      </c>
      <c r="K13" s="29">
        <v>5679.1279328919554</v>
      </c>
    </row>
    <row r="14" spans="1:11" x14ac:dyDescent="0.25">
      <c r="A14" s="45">
        <v>2013</v>
      </c>
      <c r="B14" s="45" t="s">
        <v>45</v>
      </c>
      <c r="C14" s="29">
        <v>22.764532661204559</v>
      </c>
      <c r="D14" s="29">
        <v>2.5023056419495155</v>
      </c>
      <c r="E14" s="29">
        <v>26.157516231679725</v>
      </c>
      <c r="F14" s="29">
        <v>2136.9915309038151</v>
      </c>
      <c r="G14" s="215">
        <v>0.16640276620661437</v>
      </c>
      <c r="H14" s="215">
        <v>0.20204209163511286</v>
      </c>
      <c r="I14" s="215">
        <v>2.7654093820850805E-2</v>
      </c>
      <c r="J14" s="215">
        <v>0.29922189525985332</v>
      </c>
      <c r="K14" s="29">
        <v>5825.3396632975255</v>
      </c>
    </row>
    <row r="15" spans="1:11" x14ac:dyDescent="0.25">
      <c r="A15" s="46">
        <v>2013</v>
      </c>
      <c r="B15" s="46" t="s">
        <v>46</v>
      </c>
      <c r="C15" s="29">
        <v>22.948418873349716</v>
      </c>
      <c r="D15" s="29">
        <v>2.5227717969811945</v>
      </c>
      <c r="E15" s="29">
        <v>26.182286843975081</v>
      </c>
      <c r="F15" s="29">
        <v>2139.0159740247359</v>
      </c>
      <c r="G15" s="215">
        <v>0.16673034047005569</v>
      </c>
      <c r="H15" s="215">
        <v>0.20402632811074906</v>
      </c>
      <c r="I15" s="215">
        <v>2.7726351974331442E-2</v>
      </c>
      <c r="J15" s="215">
        <v>0.35778742744173647</v>
      </c>
      <c r="K15" s="29">
        <v>5840.6011686178463</v>
      </c>
    </row>
    <row r="16" spans="1:11" x14ac:dyDescent="0.25">
      <c r="A16" s="45">
        <v>2013</v>
      </c>
      <c r="B16" s="45" t="s">
        <v>47</v>
      </c>
      <c r="C16" s="29">
        <v>22.587012977183221</v>
      </c>
      <c r="D16" s="29">
        <v>2.4834204126782073</v>
      </c>
      <c r="E16" s="29">
        <v>25.484290062405972</v>
      </c>
      <c r="F16" s="29">
        <v>2081.9922860198199</v>
      </c>
      <c r="G16" s="215">
        <v>0.16254873996619035</v>
      </c>
      <c r="H16" s="215">
        <v>0.2013513446001976</v>
      </c>
      <c r="I16" s="215">
        <v>2.7058203391459139E-2</v>
      </c>
      <c r="J16" s="215">
        <v>0.29659745154990541</v>
      </c>
      <c r="K16" s="29">
        <v>5699.6417675256234</v>
      </c>
    </row>
    <row r="17" spans="1:11" x14ac:dyDescent="0.25">
      <c r="A17" s="46">
        <v>2013</v>
      </c>
      <c r="B17" s="46" t="s">
        <v>48</v>
      </c>
      <c r="C17" s="29">
        <v>26.407275765065084</v>
      </c>
      <c r="D17" s="29">
        <v>2.9043354457922006</v>
      </c>
      <c r="E17" s="29">
        <v>29.06864875151884</v>
      </c>
      <c r="F17" s="29">
        <v>2374.8202842673059</v>
      </c>
      <c r="G17" s="215">
        <v>0.18609765919350538</v>
      </c>
      <c r="H17" s="215">
        <v>0.23676323527136467</v>
      </c>
      <c r="I17" s="215">
        <v>3.1045972221788839E-2</v>
      </c>
      <c r="J17" s="215">
        <v>0.3457314253458123</v>
      </c>
      <c r="K17" s="29">
        <v>6537.439445379835</v>
      </c>
    </row>
    <row r="18" spans="1:11" x14ac:dyDescent="0.25">
      <c r="A18" s="45">
        <v>2013</v>
      </c>
      <c r="B18" s="45" t="s">
        <v>49</v>
      </c>
      <c r="C18" s="29">
        <v>25.907976193684792</v>
      </c>
      <c r="D18" s="29">
        <v>2.8511758952504227</v>
      </c>
      <c r="E18" s="29">
        <v>27.334457637012186</v>
      </c>
      <c r="F18" s="29">
        <v>2233.1562205365171</v>
      </c>
      <c r="G18" s="215">
        <v>0.17610505704915466</v>
      </c>
      <c r="H18" s="215">
        <v>0.23454360481933839</v>
      </c>
      <c r="I18" s="215">
        <v>2.9499995387397261E-2</v>
      </c>
      <c r="J18" s="215">
        <v>0.33968716665642928</v>
      </c>
      <c r="K18" s="29">
        <v>6209.0962823679301</v>
      </c>
    </row>
    <row r="19" spans="1:11" x14ac:dyDescent="0.25">
      <c r="A19" s="46">
        <v>2013</v>
      </c>
      <c r="B19" s="46" t="s">
        <v>50</v>
      </c>
      <c r="C19" s="29">
        <v>22.456152221579316</v>
      </c>
      <c r="D19" s="29">
        <v>2.4690680564615577</v>
      </c>
      <c r="E19" s="29">
        <v>25.211656533226645</v>
      </c>
      <c r="F19" s="29">
        <v>2059.7108989290909</v>
      </c>
      <c r="G19" s="215">
        <v>0.16094203113938471</v>
      </c>
      <c r="H19" s="215">
        <v>0.20040225908317763</v>
      </c>
      <c r="I19" s="215">
        <v>2.6799449104099395E-2</v>
      </c>
      <c r="J19" s="215">
        <v>0.29522339584228485</v>
      </c>
      <c r="K19" s="29">
        <v>5644.8499520513342</v>
      </c>
    </row>
    <row r="20" spans="1:11" x14ac:dyDescent="0.25">
      <c r="A20" s="45">
        <v>2013</v>
      </c>
      <c r="B20" s="45" t="s">
        <v>51</v>
      </c>
      <c r="C20" s="29">
        <v>23.852135878351227</v>
      </c>
      <c r="D20" s="29">
        <v>2.621515707604881</v>
      </c>
      <c r="E20" s="29">
        <v>27.557275197746016</v>
      </c>
      <c r="F20" s="29">
        <v>2251.338352661824</v>
      </c>
      <c r="G20" s="215">
        <v>0.17518727365242592</v>
      </c>
      <c r="H20" s="215">
        <v>0.21139262823519933</v>
      </c>
      <c r="I20" s="215">
        <v>2.9096138230270029E-2</v>
      </c>
      <c r="J20" s="215">
        <v>0.31326390523636982</v>
      </c>
      <c r="K20" s="29">
        <v>6129.6493950288523</v>
      </c>
    </row>
    <row r="21" spans="1:11" x14ac:dyDescent="0.25">
      <c r="A21" s="46">
        <v>2013</v>
      </c>
      <c r="B21" s="46" t="s">
        <v>52</v>
      </c>
      <c r="C21" s="29">
        <v>21.658191296613257</v>
      </c>
      <c r="D21" s="29">
        <v>2.3798328393335177</v>
      </c>
      <c r="E21" s="29">
        <v>25.424973357045086</v>
      </c>
      <c r="F21" s="29">
        <v>2077.1343994226741</v>
      </c>
      <c r="G21" s="215">
        <v>0.16126759823281533</v>
      </c>
      <c r="H21" s="215">
        <v>0.19118766758157862</v>
      </c>
      <c r="I21" s="215">
        <v>2.6745876592445976E-2</v>
      </c>
      <c r="J21" s="215">
        <v>0.28478536973294966</v>
      </c>
      <c r="K21" s="29">
        <v>5634.9996263328494</v>
      </c>
    </row>
    <row r="22" spans="1:11" x14ac:dyDescent="0.25">
      <c r="A22" s="45">
        <v>2013</v>
      </c>
      <c r="B22" s="45" t="s">
        <v>53</v>
      </c>
      <c r="C22" s="29">
        <v>22.58411199215087</v>
      </c>
      <c r="D22" s="29">
        <v>2.4828410721397209</v>
      </c>
      <c r="E22" s="29">
        <v>25.572061006115089</v>
      </c>
      <c r="F22" s="29">
        <v>2089.1538255227256</v>
      </c>
      <c r="G22" s="215">
        <v>0.16304065322197372</v>
      </c>
      <c r="H22" s="215">
        <v>0.20113465394417859</v>
      </c>
      <c r="I22" s="215">
        <v>2.7127756238401867E-2</v>
      </c>
      <c r="J22" s="215">
        <v>0.29743847773474857</v>
      </c>
      <c r="K22" s="29">
        <v>5714.2956137554993</v>
      </c>
    </row>
    <row r="23" spans="1:11" x14ac:dyDescent="0.25">
      <c r="A23" s="47">
        <v>2014</v>
      </c>
      <c r="B23" s="47" t="s">
        <v>29</v>
      </c>
      <c r="C23" s="40">
        <v>274.388514538903</v>
      </c>
      <c r="D23" s="40">
        <v>30.154742576067569</v>
      </c>
      <c r="E23" s="40">
        <v>318.16849743941026</v>
      </c>
      <c r="F23" s="40">
        <v>25993.253951500705</v>
      </c>
      <c r="G23" s="214">
        <v>2.0217215570770213</v>
      </c>
      <c r="H23" s="214">
        <v>2.4294951633591544</v>
      </c>
      <c r="I23" s="214">
        <v>0.33564675279162143</v>
      </c>
      <c r="J23" s="214">
        <v>3.5496503845179381</v>
      </c>
      <c r="K23" s="40">
        <v>70719.743423763663</v>
      </c>
    </row>
    <row r="24" spans="1:11" x14ac:dyDescent="0.25">
      <c r="A24" s="46">
        <v>2014</v>
      </c>
      <c r="B24" s="46" t="s">
        <v>42</v>
      </c>
      <c r="C24" s="29">
        <v>20.921213287251316</v>
      </c>
      <c r="D24" s="29">
        <v>2.2985855644977948</v>
      </c>
      <c r="E24" s="29">
        <v>24.75310367675716</v>
      </c>
      <c r="F24" s="29">
        <v>2022.2439094455599</v>
      </c>
      <c r="G24" s="215">
        <v>0.15683404074324861</v>
      </c>
      <c r="H24" s="215">
        <v>0.18431638233234587</v>
      </c>
      <c r="I24" s="215">
        <v>2.5992352546279639E-2</v>
      </c>
      <c r="J24" s="215">
        <v>0.27521124512530776</v>
      </c>
      <c r="K24" s="29">
        <v>5476.4937555256056</v>
      </c>
    </row>
    <row r="25" spans="1:11" x14ac:dyDescent="0.25">
      <c r="A25" s="45">
        <v>2014</v>
      </c>
      <c r="B25" s="45" t="s">
        <v>43</v>
      </c>
      <c r="C25" s="29">
        <v>19.849954254420322</v>
      </c>
      <c r="D25" s="29">
        <v>2.1803772117161353</v>
      </c>
      <c r="E25" s="29">
        <v>23.849957667237483</v>
      </c>
      <c r="F25" s="29">
        <v>1948.457630411292</v>
      </c>
      <c r="G25" s="215">
        <v>0.15079101786341925</v>
      </c>
      <c r="H25" s="215">
        <v>0.17418842930838904</v>
      </c>
      <c r="I25" s="215">
        <v>2.4956523203342632E-2</v>
      </c>
      <c r="J25" s="215">
        <v>0.26184377001563097</v>
      </c>
      <c r="K25" s="29">
        <v>5259.0995412814173</v>
      </c>
    </row>
    <row r="26" spans="1:11" x14ac:dyDescent="0.25">
      <c r="A26" s="46">
        <v>2014</v>
      </c>
      <c r="B26" s="46" t="s">
        <v>44</v>
      </c>
      <c r="C26" s="29">
        <v>22.3867136684337</v>
      </c>
      <c r="D26" s="29">
        <v>2.4595807021550216</v>
      </c>
      <c r="E26" s="29">
        <v>26.487566574534316</v>
      </c>
      <c r="F26" s="29">
        <v>2163.9425313266674</v>
      </c>
      <c r="G26" s="215">
        <v>0.16782502364290941</v>
      </c>
      <c r="H26" s="215">
        <v>0.19722414085153944</v>
      </c>
      <c r="I26" s="215">
        <v>2.781342981968369E-2</v>
      </c>
      <c r="J26" s="215">
        <v>0.29419355552289728</v>
      </c>
      <c r="K26" s="29">
        <v>5861.2442734437918</v>
      </c>
    </row>
    <row r="27" spans="1:11" x14ac:dyDescent="0.25">
      <c r="A27" s="45">
        <v>2014</v>
      </c>
      <c r="B27" s="45" t="s">
        <v>45</v>
      </c>
      <c r="C27" s="29">
        <v>23.007822408356709</v>
      </c>
      <c r="D27" s="29">
        <v>2.5289287108167171</v>
      </c>
      <c r="E27" s="29">
        <v>26.407340663580964</v>
      </c>
      <c r="F27" s="29">
        <v>2157.3913741079391</v>
      </c>
      <c r="G27" s="215">
        <v>0.16803852644908701</v>
      </c>
      <c r="H27" s="215">
        <v>0.20423536453447416</v>
      </c>
      <c r="I27" s="215">
        <v>2.7924691658219061E-2</v>
      </c>
      <c r="J27" s="215">
        <v>0.30223220900750664</v>
      </c>
      <c r="K27" s="29">
        <v>5883.148888182508</v>
      </c>
    </row>
    <row r="28" spans="1:11" x14ac:dyDescent="0.25">
      <c r="A28" s="46">
        <v>2014</v>
      </c>
      <c r="B28" s="46" t="s">
        <v>46</v>
      </c>
      <c r="C28" s="29">
        <v>23.219550531091613</v>
      </c>
      <c r="D28" s="29">
        <v>2.5516342656403288</v>
      </c>
      <c r="E28" s="29">
        <v>27.061341649124763</v>
      </c>
      <c r="F28" s="29">
        <v>2210.8189833771748</v>
      </c>
      <c r="G28" s="215">
        <v>0.17182594134996862</v>
      </c>
      <c r="H28" s="215">
        <v>0.20533756550629848</v>
      </c>
      <c r="I28" s="215">
        <v>2.8514609821981025E-2</v>
      </c>
      <c r="J28" s="215">
        <v>0.36267684876298928</v>
      </c>
      <c r="K28" s="29">
        <v>6007.6522414612446</v>
      </c>
    </row>
    <row r="29" spans="1:11" x14ac:dyDescent="0.25">
      <c r="A29" s="45">
        <v>2014</v>
      </c>
      <c r="B29" s="45" t="s">
        <v>47</v>
      </c>
      <c r="C29" s="29">
        <v>22.927955772315904</v>
      </c>
      <c r="D29" s="29">
        <v>2.5198528226228536</v>
      </c>
      <c r="E29" s="29">
        <v>26.513323959059246</v>
      </c>
      <c r="F29" s="29">
        <v>2166.0472793411914</v>
      </c>
      <c r="G29" s="215">
        <v>0.16853596522730943</v>
      </c>
      <c r="H29" s="215">
        <v>0.20314919286158925</v>
      </c>
      <c r="I29" s="215">
        <v>2.7987741112561821E-2</v>
      </c>
      <c r="J29" s="215">
        <v>0.30104864846117652</v>
      </c>
      <c r="K29" s="29">
        <v>5897.324107985266</v>
      </c>
    </row>
    <row r="30" spans="1:11" x14ac:dyDescent="0.25">
      <c r="A30" s="46">
        <v>2014</v>
      </c>
      <c r="B30" s="46" t="s">
        <v>48</v>
      </c>
      <c r="C30" s="29">
        <v>25.829648962463612</v>
      </c>
      <c r="D30" s="29">
        <v>2.8393355355772205</v>
      </c>
      <c r="E30" s="29">
        <v>29.353614168779963</v>
      </c>
      <c r="F30" s="29">
        <v>2398.0833165236295</v>
      </c>
      <c r="G30" s="215">
        <v>0.18707239904047926</v>
      </c>
      <c r="H30" s="215">
        <v>0.22981505584697259</v>
      </c>
      <c r="I30" s="215">
        <v>3.111174115164933E-2</v>
      </c>
      <c r="J30" s="215">
        <v>0.33834250876290956</v>
      </c>
      <c r="K30" s="29">
        <v>6554.5828971683432</v>
      </c>
    </row>
    <row r="31" spans="1:11" x14ac:dyDescent="0.25">
      <c r="A31" s="45">
        <v>2014</v>
      </c>
      <c r="B31" s="45" t="s">
        <v>49</v>
      </c>
      <c r="C31" s="29">
        <v>24.776523282488153</v>
      </c>
      <c r="D31" s="29">
        <v>2.7259792352636185</v>
      </c>
      <c r="E31" s="29">
        <v>26.556443489005328</v>
      </c>
      <c r="F31" s="29">
        <v>2169.5851727452446</v>
      </c>
      <c r="G31" s="215">
        <v>0.17069408226432695</v>
      </c>
      <c r="H31" s="215">
        <v>0.2234996040232049</v>
      </c>
      <c r="I31" s="215">
        <v>2.8547884422357336E-2</v>
      </c>
      <c r="J31" s="215">
        <v>0.32526747607951617</v>
      </c>
      <c r="K31" s="29">
        <v>6009.7853369233244</v>
      </c>
    </row>
    <row r="32" spans="1:11" x14ac:dyDescent="0.25">
      <c r="A32" s="46">
        <v>2014</v>
      </c>
      <c r="B32" s="46" t="s">
        <v>50</v>
      </c>
      <c r="C32" s="29">
        <v>23.382057919822586</v>
      </c>
      <c r="D32" s="29">
        <v>2.5699249492804719</v>
      </c>
      <c r="E32" s="29">
        <v>26.80618009425665</v>
      </c>
      <c r="F32" s="29">
        <v>2189.9638723031744</v>
      </c>
      <c r="G32" s="215">
        <v>0.17062630427393125</v>
      </c>
      <c r="H32" s="215">
        <v>0.20759044028187579</v>
      </c>
      <c r="I32" s="215">
        <v>2.8353066473711237E-2</v>
      </c>
      <c r="J32" s="215">
        <v>0.30721947671993216</v>
      </c>
      <c r="K32" s="29">
        <v>5974.3486900649923</v>
      </c>
    </row>
    <row r="33" spans="1:11" x14ac:dyDescent="0.25">
      <c r="A33" s="45">
        <v>2014</v>
      </c>
      <c r="B33" s="45" t="s">
        <v>51</v>
      </c>
      <c r="C33" s="29">
        <v>23.834771007929348</v>
      </c>
      <c r="D33" s="29">
        <v>2.6187505146698542</v>
      </c>
      <c r="E33" s="29">
        <v>28.074262647053576</v>
      </c>
      <c r="F33" s="29">
        <v>2293.5643797101866</v>
      </c>
      <c r="G33" s="215">
        <v>0.17800224035906462</v>
      </c>
      <c r="H33" s="215">
        <v>0.21020700770025921</v>
      </c>
      <c r="I33" s="215">
        <v>2.9509394753170916E-2</v>
      </c>
      <c r="J33" s="215">
        <v>0.31321094564270885</v>
      </c>
      <c r="K33" s="29">
        <v>6217.8031016003251</v>
      </c>
    </row>
    <row r="34" spans="1:11" x14ac:dyDescent="0.25">
      <c r="A34" s="46">
        <v>2014</v>
      </c>
      <c r="B34" s="46" t="s">
        <v>52</v>
      </c>
      <c r="C34" s="29">
        <v>20.866417577698737</v>
      </c>
      <c r="D34" s="29">
        <v>2.291865208067922</v>
      </c>
      <c r="E34" s="29">
        <v>25.186047031761497</v>
      </c>
      <c r="F34" s="29">
        <v>2057.610549484586</v>
      </c>
      <c r="G34" s="215">
        <v>0.15913919697529411</v>
      </c>
      <c r="H34" s="215">
        <v>0.18289035885811553</v>
      </c>
      <c r="I34" s="215">
        <v>2.6327450158122878E-2</v>
      </c>
      <c r="J34" s="215">
        <v>0.27476825107420283</v>
      </c>
      <c r="K34" s="29">
        <v>5548.4847012248756</v>
      </c>
    </row>
    <row r="35" spans="1:11" x14ac:dyDescent="0.25">
      <c r="A35" s="45">
        <v>2014</v>
      </c>
      <c r="B35" s="45" t="s">
        <v>53</v>
      </c>
      <c r="C35" s="29">
        <v>23.385885866631053</v>
      </c>
      <c r="D35" s="29">
        <v>2.5699278557596319</v>
      </c>
      <c r="E35" s="29">
        <v>27.119315818259395</v>
      </c>
      <c r="F35" s="29">
        <v>2215.5449527240644</v>
      </c>
      <c r="G35" s="215">
        <v>0.172336818887983</v>
      </c>
      <c r="H35" s="215">
        <v>0.20704162125409029</v>
      </c>
      <c r="I35" s="215">
        <v>2.8607867670541933E-2</v>
      </c>
      <c r="J35" s="215">
        <v>0.30784850401339664</v>
      </c>
      <c r="K35" s="29">
        <v>6029.7758889019724</v>
      </c>
    </row>
    <row r="36" spans="1:11" x14ac:dyDescent="0.25">
      <c r="A36" s="213"/>
      <c r="B36" s="301"/>
      <c r="C36" s="302"/>
      <c r="D36" s="302"/>
      <c r="E36" s="302"/>
      <c r="F36" s="302"/>
      <c r="G36" s="302"/>
      <c r="H36" s="302"/>
      <c r="I36" s="302"/>
      <c r="J36" s="302"/>
      <c r="K36" s="302"/>
    </row>
    <row r="37" spans="1:11" x14ac:dyDescent="0.25">
      <c r="A37" s="213"/>
      <c r="B37" s="154"/>
      <c r="C37" s="155"/>
      <c r="D37" s="155"/>
      <c r="E37" s="155"/>
      <c r="F37" s="155"/>
      <c r="G37" s="155"/>
      <c r="H37" s="155"/>
      <c r="I37" s="155"/>
      <c r="J37" s="155"/>
      <c r="K37" s="155"/>
    </row>
    <row r="38" spans="1:11" x14ac:dyDescent="0.25">
      <c r="A38" s="213"/>
      <c r="B38" s="152"/>
      <c r="C38" s="153"/>
      <c r="D38" s="153"/>
      <c r="E38" s="153"/>
      <c r="F38" s="153"/>
      <c r="G38" s="153"/>
      <c r="H38" s="153"/>
      <c r="I38" s="153"/>
      <c r="J38" s="153"/>
      <c r="K38" s="153"/>
    </row>
    <row r="39" spans="1:11" x14ac:dyDescent="0.25">
      <c r="A39" s="213"/>
      <c r="B39" s="154"/>
      <c r="C39" s="155"/>
      <c r="D39" s="155"/>
      <c r="E39" s="155"/>
      <c r="F39" s="155"/>
      <c r="G39" s="155"/>
      <c r="H39" s="155"/>
      <c r="I39" s="155"/>
      <c r="J39" s="155"/>
      <c r="K39" s="155"/>
    </row>
    <row r="40" spans="1:11" x14ac:dyDescent="0.25">
      <c r="A40" s="213"/>
      <c r="B40" s="152"/>
      <c r="C40" s="153"/>
      <c r="D40" s="153"/>
      <c r="E40" s="153"/>
      <c r="F40" s="153"/>
      <c r="G40" s="153"/>
      <c r="H40" s="153"/>
      <c r="I40" s="153"/>
      <c r="J40" s="153"/>
      <c r="K40" s="153"/>
    </row>
    <row r="41" spans="1:11" x14ac:dyDescent="0.25">
      <c r="A41" s="213"/>
      <c r="B41" s="154"/>
      <c r="C41" s="155"/>
      <c r="D41" s="155"/>
      <c r="E41" s="155"/>
      <c r="F41" s="155"/>
      <c r="G41" s="155"/>
      <c r="H41" s="155"/>
      <c r="I41" s="155"/>
      <c r="J41" s="155"/>
      <c r="K41" s="155"/>
    </row>
    <row r="42" spans="1:11" x14ac:dyDescent="0.25">
      <c r="A42" s="213"/>
      <c r="B42" s="152"/>
      <c r="C42" s="153"/>
      <c r="D42" s="153"/>
      <c r="E42" s="153"/>
      <c r="F42" s="153"/>
      <c r="G42" s="153"/>
      <c r="H42" s="153"/>
      <c r="I42" s="153"/>
      <c r="J42" s="153"/>
      <c r="K42" s="153"/>
    </row>
    <row r="43" spans="1:11" x14ac:dyDescent="0.25">
      <c r="A43" s="213"/>
      <c r="B43" s="154"/>
      <c r="C43" s="155"/>
      <c r="D43" s="155"/>
      <c r="E43" s="155"/>
      <c r="F43" s="155"/>
      <c r="G43" s="155"/>
      <c r="H43" s="155"/>
      <c r="I43" s="155"/>
      <c r="J43" s="155"/>
      <c r="K43" s="155"/>
    </row>
    <row r="44" spans="1:11" x14ac:dyDescent="0.25">
      <c r="A44" s="213"/>
      <c r="B44" s="152"/>
      <c r="C44" s="153"/>
      <c r="D44" s="153"/>
      <c r="E44" s="153"/>
      <c r="F44" s="153"/>
      <c r="G44" s="153"/>
      <c r="H44" s="153"/>
      <c r="I44" s="153"/>
      <c r="J44" s="153"/>
      <c r="K44" s="153"/>
    </row>
    <row r="45" spans="1:11" x14ac:dyDescent="0.25">
      <c r="A45" s="213"/>
      <c r="B45" s="154"/>
      <c r="C45" s="155"/>
      <c r="D45" s="155"/>
      <c r="E45" s="155"/>
      <c r="F45" s="155"/>
      <c r="G45" s="155"/>
      <c r="H45" s="155"/>
      <c r="I45" s="155"/>
      <c r="J45" s="155"/>
      <c r="K45" s="155"/>
    </row>
    <row r="46" spans="1:11" x14ac:dyDescent="0.25">
      <c r="A46" s="213"/>
      <c r="B46" s="152"/>
      <c r="C46" s="153"/>
      <c r="D46" s="153"/>
      <c r="E46" s="153"/>
      <c r="F46" s="153"/>
      <c r="G46" s="153"/>
      <c r="H46" s="153"/>
      <c r="I46" s="153"/>
      <c r="J46" s="153"/>
      <c r="K46" s="153"/>
    </row>
    <row r="47" spans="1:11" x14ac:dyDescent="0.25">
      <c r="A47" s="213"/>
      <c r="B47" s="154"/>
      <c r="C47" s="155"/>
      <c r="D47" s="155"/>
      <c r="E47" s="155"/>
      <c r="F47" s="155"/>
      <c r="G47" s="155"/>
      <c r="H47" s="155"/>
      <c r="I47" s="155"/>
      <c r="J47" s="155"/>
      <c r="K47" s="155"/>
    </row>
    <row r="48" spans="1:11" x14ac:dyDescent="0.25">
      <c r="A48" s="213"/>
      <c r="B48" s="152"/>
      <c r="C48" s="153"/>
      <c r="D48" s="153"/>
      <c r="E48" s="153"/>
      <c r="F48" s="153"/>
      <c r="G48" s="153"/>
      <c r="H48" s="153"/>
      <c r="I48" s="153"/>
      <c r="J48" s="153"/>
      <c r="K48" s="153"/>
    </row>
    <row r="49" spans="1:11" x14ac:dyDescent="0.25">
      <c r="A49" s="213"/>
      <c r="B49" s="158"/>
      <c r="C49" s="159"/>
      <c r="D49" s="159"/>
      <c r="E49" s="159"/>
      <c r="F49" s="159"/>
      <c r="G49" s="159"/>
      <c r="H49" s="159"/>
      <c r="I49" s="159"/>
      <c r="J49" s="159"/>
      <c r="K49" s="159"/>
    </row>
    <row r="50" spans="1:11" x14ac:dyDescent="0.25">
      <c r="A50" s="213"/>
      <c r="B50" s="152"/>
      <c r="C50" s="153"/>
      <c r="D50" s="153"/>
      <c r="E50" s="153"/>
      <c r="F50" s="153"/>
      <c r="G50" s="153"/>
      <c r="H50" s="153"/>
      <c r="I50" s="153"/>
      <c r="J50" s="153"/>
      <c r="K50" s="153"/>
    </row>
    <row r="51" spans="1:11" x14ac:dyDescent="0.25">
      <c r="A51" s="213"/>
      <c r="B51" s="154"/>
      <c r="C51" s="155"/>
      <c r="D51" s="155"/>
      <c r="E51" s="155"/>
      <c r="F51" s="155"/>
      <c r="G51" s="155"/>
      <c r="H51" s="155"/>
      <c r="I51" s="155"/>
      <c r="J51" s="155"/>
      <c r="K51" s="155"/>
    </row>
    <row r="52" spans="1:11" x14ac:dyDescent="0.25">
      <c r="A52" s="213"/>
      <c r="B52" s="152"/>
      <c r="C52" s="153"/>
      <c r="D52" s="153"/>
      <c r="E52" s="153"/>
      <c r="F52" s="153"/>
      <c r="G52" s="153"/>
      <c r="H52" s="153"/>
      <c r="I52" s="153"/>
      <c r="J52" s="153"/>
      <c r="K52" s="153"/>
    </row>
    <row r="53" spans="1:11" x14ac:dyDescent="0.25">
      <c r="A53" s="213"/>
      <c r="B53" s="154"/>
      <c r="C53" s="155"/>
      <c r="D53" s="155"/>
      <c r="E53" s="155"/>
      <c r="F53" s="155"/>
      <c r="G53" s="155"/>
      <c r="H53" s="155"/>
      <c r="I53" s="155"/>
      <c r="J53" s="155"/>
      <c r="K53" s="155"/>
    </row>
    <row r="54" spans="1:11" x14ac:dyDescent="0.25">
      <c r="A54" s="213"/>
      <c r="B54" s="152"/>
      <c r="C54" s="153"/>
      <c r="D54" s="153"/>
      <c r="E54" s="153"/>
      <c r="F54" s="153"/>
      <c r="G54" s="153"/>
      <c r="H54" s="153"/>
      <c r="I54" s="153"/>
      <c r="J54" s="153"/>
      <c r="K54" s="153"/>
    </row>
    <row r="55" spans="1:11" x14ac:dyDescent="0.25">
      <c r="A55" s="213"/>
      <c r="B55" s="154"/>
      <c r="C55" s="155"/>
      <c r="D55" s="155"/>
      <c r="E55" s="155"/>
      <c r="F55" s="155"/>
      <c r="G55" s="155"/>
      <c r="H55" s="155"/>
      <c r="I55" s="155"/>
      <c r="J55" s="155"/>
      <c r="K55" s="155"/>
    </row>
    <row r="56" spans="1:11" x14ac:dyDescent="0.25">
      <c r="A56" s="213"/>
      <c r="B56" s="152"/>
      <c r="C56" s="153"/>
      <c r="D56" s="153"/>
      <c r="E56" s="153"/>
      <c r="F56" s="153"/>
      <c r="G56" s="153"/>
      <c r="H56" s="153"/>
      <c r="I56" s="153"/>
      <c r="J56" s="153"/>
      <c r="K56" s="153"/>
    </row>
    <row r="57" spans="1:11" x14ac:dyDescent="0.25">
      <c r="A57" s="213"/>
      <c r="B57" s="154"/>
      <c r="C57" s="155"/>
      <c r="D57" s="155"/>
      <c r="E57" s="155"/>
      <c r="F57" s="155"/>
      <c r="G57" s="155"/>
      <c r="H57" s="155"/>
      <c r="I57" s="155"/>
      <c r="J57" s="155"/>
      <c r="K57" s="155"/>
    </row>
    <row r="58" spans="1:11" x14ac:dyDescent="0.25">
      <c r="A58" s="213"/>
      <c r="B58" s="152"/>
      <c r="C58" s="153"/>
      <c r="D58" s="153"/>
      <c r="E58" s="153"/>
      <c r="F58" s="153"/>
      <c r="G58" s="153"/>
      <c r="H58" s="153"/>
      <c r="I58" s="153"/>
      <c r="J58" s="153"/>
      <c r="K58" s="153"/>
    </row>
    <row r="59" spans="1:11" x14ac:dyDescent="0.25">
      <c r="A59" s="213"/>
      <c r="B59" s="154"/>
      <c r="C59" s="155"/>
      <c r="D59" s="155"/>
      <c r="E59" s="155"/>
      <c r="F59" s="155"/>
      <c r="G59" s="155"/>
      <c r="H59" s="155"/>
      <c r="I59" s="155"/>
      <c r="J59" s="155"/>
      <c r="K59" s="155"/>
    </row>
    <row r="60" spans="1:11" x14ac:dyDescent="0.25">
      <c r="A60" s="213"/>
      <c r="B60" s="152"/>
      <c r="C60" s="153"/>
      <c r="D60" s="153"/>
      <c r="E60" s="153"/>
      <c r="F60" s="153"/>
      <c r="G60" s="153"/>
      <c r="H60" s="153"/>
      <c r="I60" s="153"/>
      <c r="J60" s="153"/>
      <c r="K60" s="153"/>
    </row>
    <row r="61" spans="1:11" x14ac:dyDescent="0.25">
      <c r="A61" s="213"/>
      <c r="B61" s="154"/>
      <c r="C61" s="155"/>
      <c r="D61" s="155"/>
      <c r="E61" s="155"/>
      <c r="F61" s="155"/>
      <c r="G61" s="155"/>
      <c r="H61" s="155"/>
      <c r="I61" s="155"/>
      <c r="J61" s="155"/>
      <c r="K61" s="155"/>
    </row>
    <row r="62" spans="1:11" x14ac:dyDescent="0.25">
      <c r="A62" s="213"/>
      <c r="B62" s="156"/>
      <c r="C62" s="157"/>
      <c r="D62" s="157"/>
      <c r="E62" s="157"/>
      <c r="F62" s="157"/>
      <c r="G62" s="157"/>
      <c r="H62" s="157"/>
      <c r="I62" s="157"/>
      <c r="J62" s="157"/>
      <c r="K62" s="157"/>
    </row>
    <row r="63" spans="1:11" x14ac:dyDescent="0.25">
      <c r="A63" s="213"/>
      <c r="B63" s="154"/>
      <c r="C63" s="155"/>
      <c r="D63" s="155"/>
      <c r="E63" s="155"/>
      <c r="F63" s="155"/>
      <c r="G63" s="155"/>
      <c r="H63" s="155"/>
      <c r="I63" s="155"/>
      <c r="J63" s="155"/>
      <c r="K63" s="155"/>
    </row>
    <row r="64" spans="1:11" x14ac:dyDescent="0.25">
      <c r="A64" s="213"/>
      <c r="B64" s="152"/>
      <c r="C64" s="153"/>
      <c r="D64" s="153"/>
      <c r="E64" s="153"/>
      <c r="F64" s="153"/>
      <c r="G64" s="153"/>
      <c r="H64" s="153"/>
      <c r="I64" s="153"/>
      <c r="J64" s="153"/>
      <c r="K64" s="153"/>
    </row>
    <row r="65" spans="1:11" x14ac:dyDescent="0.25">
      <c r="A65" s="213"/>
      <c r="B65" s="154"/>
      <c r="C65" s="155"/>
      <c r="D65" s="155"/>
      <c r="E65" s="155"/>
      <c r="F65" s="155"/>
      <c r="G65" s="155"/>
      <c r="H65" s="155"/>
      <c r="I65" s="155"/>
      <c r="J65" s="155"/>
      <c r="K65" s="155"/>
    </row>
    <row r="66" spans="1:11" x14ac:dyDescent="0.25">
      <c r="A66" s="213"/>
      <c r="B66" s="152"/>
      <c r="C66" s="153"/>
      <c r="D66" s="153"/>
      <c r="E66" s="153"/>
      <c r="F66" s="153"/>
      <c r="G66" s="153"/>
      <c r="H66" s="153"/>
      <c r="I66" s="153"/>
      <c r="J66" s="153"/>
      <c r="K66" s="153"/>
    </row>
    <row r="67" spans="1:11" x14ac:dyDescent="0.25">
      <c r="A67" s="213"/>
      <c r="B67" s="154"/>
      <c r="C67" s="155"/>
      <c r="D67" s="155"/>
      <c r="E67" s="155"/>
      <c r="F67" s="155"/>
      <c r="G67" s="155"/>
      <c r="H67" s="155"/>
      <c r="I67" s="155"/>
      <c r="J67" s="155"/>
      <c r="K67" s="155"/>
    </row>
    <row r="68" spans="1:11" x14ac:dyDescent="0.25">
      <c r="A68" s="213"/>
      <c r="B68" s="152"/>
      <c r="C68" s="153"/>
      <c r="D68" s="153"/>
      <c r="E68" s="153"/>
      <c r="F68" s="153"/>
      <c r="G68" s="153"/>
      <c r="H68" s="153"/>
      <c r="I68" s="153"/>
      <c r="J68" s="153"/>
      <c r="K68" s="153"/>
    </row>
    <row r="69" spans="1:11" x14ac:dyDescent="0.25">
      <c r="A69" s="213"/>
      <c r="B69" s="154"/>
      <c r="C69" s="155"/>
      <c r="D69" s="155"/>
      <c r="E69" s="155"/>
      <c r="F69" s="155"/>
      <c r="G69" s="155"/>
      <c r="H69" s="155"/>
      <c r="I69" s="155"/>
      <c r="J69" s="155"/>
      <c r="K69" s="155"/>
    </row>
    <row r="70" spans="1:11" x14ac:dyDescent="0.25">
      <c r="A70" s="213"/>
      <c r="B70" s="152"/>
      <c r="C70" s="153"/>
      <c r="D70" s="153"/>
      <c r="E70" s="153"/>
      <c r="F70" s="153"/>
      <c r="G70" s="153"/>
      <c r="H70" s="153"/>
      <c r="I70" s="153"/>
      <c r="J70" s="153"/>
      <c r="K70" s="153"/>
    </row>
    <row r="71" spans="1:11" x14ac:dyDescent="0.25">
      <c r="A71" s="213"/>
      <c r="B71" s="154"/>
      <c r="C71" s="155"/>
      <c r="D71" s="155"/>
      <c r="E71" s="155"/>
      <c r="F71" s="155"/>
      <c r="G71" s="155"/>
      <c r="H71" s="155"/>
      <c r="I71" s="155"/>
      <c r="J71" s="155"/>
      <c r="K71" s="155"/>
    </row>
    <row r="72" spans="1:11" x14ac:dyDescent="0.25">
      <c r="A72" s="213"/>
      <c r="B72" s="152"/>
      <c r="C72" s="153"/>
      <c r="D72" s="153"/>
      <c r="E72" s="153"/>
      <c r="F72" s="153"/>
      <c r="G72" s="153"/>
      <c r="H72" s="153"/>
      <c r="I72" s="153"/>
      <c r="J72" s="153"/>
      <c r="K72" s="153"/>
    </row>
    <row r="73" spans="1:11" x14ac:dyDescent="0.25">
      <c r="A73" s="213"/>
      <c r="B73" s="154"/>
      <c r="C73" s="155"/>
      <c r="D73" s="155"/>
      <c r="E73" s="155"/>
      <c r="F73" s="155"/>
      <c r="G73" s="155"/>
      <c r="H73" s="155"/>
      <c r="I73" s="155"/>
      <c r="J73" s="155"/>
      <c r="K73" s="155"/>
    </row>
    <row r="74" spans="1:11" x14ac:dyDescent="0.25">
      <c r="A74" s="213"/>
      <c r="B74" s="152"/>
      <c r="C74" s="153"/>
      <c r="D74" s="153"/>
      <c r="E74" s="153"/>
      <c r="F74" s="153"/>
      <c r="G74" s="153"/>
      <c r="H74" s="153"/>
      <c r="I74" s="153"/>
      <c r="J74" s="153"/>
      <c r="K74" s="153"/>
    </row>
    <row r="75" spans="1:11" x14ac:dyDescent="0.25">
      <c r="A75" s="213"/>
      <c r="B75" s="158"/>
      <c r="C75" s="159"/>
      <c r="D75" s="159"/>
      <c r="E75" s="159"/>
      <c r="F75" s="159"/>
      <c r="G75" s="159"/>
      <c r="H75" s="159"/>
      <c r="I75" s="159"/>
      <c r="J75" s="159"/>
      <c r="K75" s="159"/>
    </row>
    <row r="76" spans="1:11" x14ac:dyDescent="0.25">
      <c r="A76" s="213"/>
      <c r="B76" s="152"/>
      <c r="C76" s="153"/>
      <c r="D76" s="153"/>
      <c r="E76" s="153"/>
      <c r="F76" s="153"/>
      <c r="G76" s="153"/>
      <c r="H76" s="153"/>
      <c r="I76" s="153"/>
      <c r="J76" s="153"/>
      <c r="K76" s="153"/>
    </row>
    <row r="77" spans="1:11" x14ac:dyDescent="0.25">
      <c r="A77" s="213"/>
      <c r="B77" s="154"/>
      <c r="C77" s="155"/>
      <c r="D77" s="155"/>
      <c r="E77" s="155"/>
      <c r="F77" s="155"/>
      <c r="G77" s="155"/>
      <c r="H77" s="155"/>
      <c r="I77" s="155"/>
      <c r="J77" s="155"/>
      <c r="K77" s="155"/>
    </row>
    <row r="78" spans="1:11" x14ac:dyDescent="0.25">
      <c r="A78" s="213"/>
      <c r="B78" s="152"/>
      <c r="C78" s="153"/>
      <c r="D78" s="153"/>
      <c r="E78" s="153"/>
      <c r="F78" s="153"/>
      <c r="G78" s="153"/>
      <c r="H78" s="153"/>
      <c r="I78" s="153"/>
      <c r="J78" s="153"/>
      <c r="K78" s="153"/>
    </row>
    <row r="79" spans="1:11" x14ac:dyDescent="0.25">
      <c r="A79" s="213"/>
      <c r="B79" s="154"/>
      <c r="C79" s="155"/>
      <c r="D79" s="155"/>
      <c r="E79" s="155"/>
      <c r="F79" s="155"/>
      <c r="G79" s="155"/>
      <c r="H79" s="155"/>
      <c r="I79" s="155"/>
      <c r="J79" s="155"/>
      <c r="K79" s="155"/>
    </row>
    <row r="80" spans="1:11" x14ac:dyDescent="0.25">
      <c r="A80" s="213"/>
      <c r="B80" s="152"/>
      <c r="C80" s="153"/>
      <c r="D80" s="153"/>
      <c r="E80" s="153"/>
      <c r="F80" s="153"/>
      <c r="G80" s="153"/>
      <c r="H80" s="153"/>
      <c r="I80" s="153"/>
      <c r="J80" s="153"/>
      <c r="K80" s="153"/>
    </row>
    <row r="81" spans="1:11" x14ac:dyDescent="0.25">
      <c r="A81" s="213"/>
      <c r="B81" s="154"/>
      <c r="C81" s="155"/>
      <c r="D81" s="155"/>
      <c r="E81" s="155"/>
      <c r="F81" s="155"/>
      <c r="G81" s="155"/>
      <c r="H81" s="155"/>
      <c r="I81" s="155"/>
      <c r="J81" s="155"/>
      <c r="K81" s="155"/>
    </row>
    <row r="82" spans="1:11" x14ac:dyDescent="0.25">
      <c r="A82" s="213"/>
      <c r="B82" s="152"/>
      <c r="C82" s="153"/>
      <c r="D82" s="153"/>
      <c r="E82" s="153"/>
      <c r="F82" s="153"/>
      <c r="G82" s="153"/>
      <c r="H82" s="153"/>
      <c r="I82" s="153"/>
      <c r="J82" s="153"/>
      <c r="K82" s="153"/>
    </row>
    <row r="83" spans="1:11" x14ac:dyDescent="0.25">
      <c r="A83" s="213"/>
      <c r="B83" s="154"/>
      <c r="C83" s="155"/>
      <c r="D83" s="155"/>
      <c r="E83" s="155"/>
      <c r="F83" s="155"/>
      <c r="G83" s="155"/>
      <c r="H83" s="155"/>
      <c r="I83" s="155"/>
      <c r="J83" s="155"/>
      <c r="K83" s="155"/>
    </row>
    <row r="84" spans="1:11" x14ac:dyDescent="0.25">
      <c r="A84" s="213"/>
      <c r="B84" s="152"/>
      <c r="C84" s="153"/>
      <c r="D84" s="153"/>
      <c r="E84" s="153"/>
      <c r="F84" s="153"/>
      <c r="G84" s="153"/>
      <c r="H84" s="153"/>
      <c r="I84" s="153"/>
      <c r="J84" s="153"/>
      <c r="K84" s="153"/>
    </row>
    <row r="85" spans="1:11" x14ac:dyDescent="0.25">
      <c r="A85" s="213"/>
      <c r="B85" s="154"/>
      <c r="C85" s="155"/>
      <c r="D85" s="155"/>
      <c r="E85" s="155"/>
      <c r="F85" s="155"/>
      <c r="G85" s="155"/>
      <c r="H85" s="155"/>
      <c r="I85" s="155"/>
      <c r="J85" s="155"/>
      <c r="K85" s="155"/>
    </row>
    <row r="86" spans="1:11" x14ac:dyDescent="0.25">
      <c r="A86" s="213"/>
      <c r="B86" s="152"/>
      <c r="C86" s="153"/>
      <c r="D86" s="153"/>
      <c r="E86" s="153"/>
      <c r="F86" s="153"/>
      <c r="G86" s="153"/>
      <c r="H86" s="153"/>
      <c r="I86" s="153"/>
      <c r="J86" s="153"/>
      <c r="K86" s="153"/>
    </row>
    <row r="87" spans="1:11" x14ac:dyDescent="0.25">
      <c r="A87" s="213"/>
      <c r="B87" s="154"/>
      <c r="C87" s="155"/>
      <c r="D87" s="155"/>
      <c r="E87" s="155"/>
      <c r="F87" s="155"/>
      <c r="G87" s="155"/>
      <c r="H87" s="155"/>
      <c r="I87" s="155"/>
      <c r="J87" s="155"/>
      <c r="K87" s="155"/>
    </row>
    <row r="88" spans="1:11" x14ac:dyDescent="0.25">
      <c r="A88" s="213"/>
      <c r="B88" s="156"/>
      <c r="C88" s="157"/>
      <c r="D88" s="157"/>
      <c r="E88" s="157"/>
      <c r="F88" s="157"/>
      <c r="G88" s="157"/>
      <c r="H88" s="157"/>
      <c r="I88" s="157"/>
      <c r="J88" s="157"/>
      <c r="K88" s="157"/>
    </row>
    <row r="89" spans="1:11" x14ac:dyDescent="0.25">
      <c r="A89" s="213"/>
      <c r="B89" s="154"/>
      <c r="C89" s="155"/>
      <c r="D89" s="155"/>
      <c r="E89" s="155"/>
      <c r="F89" s="155"/>
      <c r="G89" s="155"/>
      <c r="H89" s="155"/>
      <c r="I89" s="155"/>
      <c r="J89" s="155"/>
      <c r="K89" s="155"/>
    </row>
    <row r="90" spans="1:11" x14ac:dyDescent="0.25">
      <c r="A90" s="213"/>
      <c r="B90" s="152"/>
      <c r="C90" s="153"/>
      <c r="D90" s="153"/>
      <c r="E90" s="153"/>
      <c r="F90" s="153"/>
      <c r="G90" s="153"/>
      <c r="H90" s="153"/>
      <c r="I90" s="153"/>
      <c r="J90" s="153"/>
      <c r="K90" s="153"/>
    </row>
    <row r="91" spans="1:11" x14ac:dyDescent="0.25">
      <c r="A91" s="213"/>
      <c r="B91" s="154"/>
      <c r="C91" s="155"/>
      <c r="D91" s="155"/>
      <c r="E91" s="155"/>
      <c r="F91" s="155"/>
      <c r="G91" s="155"/>
      <c r="H91" s="155"/>
      <c r="I91" s="155"/>
      <c r="J91" s="155"/>
      <c r="K91" s="155"/>
    </row>
    <row r="92" spans="1:11" x14ac:dyDescent="0.25">
      <c r="A92" s="213"/>
      <c r="B92" s="152"/>
      <c r="C92" s="153"/>
      <c r="D92" s="153"/>
      <c r="E92" s="153"/>
      <c r="F92" s="153"/>
      <c r="G92" s="153"/>
      <c r="H92" s="153"/>
      <c r="I92" s="153"/>
      <c r="J92" s="153"/>
      <c r="K92" s="153"/>
    </row>
    <row r="93" spans="1:11" x14ac:dyDescent="0.25">
      <c r="A93" s="213"/>
      <c r="B93" s="154"/>
      <c r="C93" s="155"/>
      <c r="D93" s="155"/>
      <c r="E93" s="155"/>
      <c r="F93" s="155"/>
      <c r="G93" s="155"/>
      <c r="H93" s="155"/>
      <c r="I93" s="155"/>
      <c r="J93" s="155"/>
      <c r="K93" s="155"/>
    </row>
    <row r="94" spans="1:11" x14ac:dyDescent="0.25">
      <c r="A94" s="213"/>
      <c r="B94" s="152"/>
      <c r="C94" s="153"/>
      <c r="D94" s="153"/>
      <c r="E94" s="153"/>
      <c r="F94" s="153"/>
      <c r="G94" s="153"/>
      <c r="H94" s="153"/>
      <c r="I94" s="153"/>
      <c r="J94" s="153"/>
      <c r="K94" s="153"/>
    </row>
    <row r="95" spans="1:11" x14ac:dyDescent="0.25">
      <c r="A95" s="213"/>
      <c r="B95" s="154"/>
      <c r="C95" s="155"/>
      <c r="D95" s="155"/>
      <c r="E95" s="155"/>
      <c r="F95" s="155"/>
      <c r="G95" s="155"/>
      <c r="H95" s="155"/>
      <c r="I95" s="155"/>
      <c r="J95" s="155"/>
      <c r="K95" s="155"/>
    </row>
    <row r="96" spans="1:11" x14ac:dyDescent="0.25">
      <c r="A96" s="213"/>
      <c r="B96" s="152"/>
      <c r="C96" s="153"/>
      <c r="D96" s="153"/>
      <c r="E96" s="153"/>
      <c r="F96" s="153"/>
      <c r="G96" s="153"/>
      <c r="H96" s="153"/>
      <c r="I96" s="153"/>
      <c r="J96" s="153"/>
      <c r="K96" s="153"/>
    </row>
    <row r="97" spans="1:11" x14ac:dyDescent="0.25">
      <c r="A97" s="213"/>
      <c r="B97" s="154"/>
      <c r="C97" s="155"/>
      <c r="D97" s="155"/>
      <c r="E97" s="155"/>
      <c r="F97" s="155"/>
      <c r="G97" s="155"/>
      <c r="H97" s="155"/>
      <c r="I97" s="155"/>
      <c r="J97" s="155"/>
      <c r="K97" s="155"/>
    </row>
    <row r="98" spans="1:11" x14ac:dyDescent="0.25">
      <c r="A98" s="213"/>
      <c r="B98" s="152"/>
      <c r="C98" s="153"/>
      <c r="D98" s="153"/>
      <c r="E98" s="153"/>
      <c r="F98" s="153"/>
      <c r="G98" s="153"/>
      <c r="H98" s="153"/>
      <c r="I98" s="153"/>
      <c r="J98" s="153"/>
      <c r="K98" s="153"/>
    </row>
    <row r="99" spans="1:11" x14ac:dyDescent="0.25">
      <c r="A99" s="213"/>
      <c r="B99" s="154"/>
      <c r="C99" s="155"/>
      <c r="D99" s="155"/>
      <c r="E99" s="155"/>
      <c r="F99" s="155"/>
      <c r="G99" s="155"/>
      <c r="H99" s="155"/>
      <c r="I99" s="155"/>
      <c r="J99" s="155"/>
      <c r="K99" s="155"/>
    </row>
    <row r="100" spans="1:11" x14ac:dyDescent="0.25">
      <c r="A100" s="213"/>
      <c r="B100" s="152"/>
      <c r="C100" s="153"/>
      <c r="D100" s="153"/>
      <c r="E100" s="153"/>
      <c r="F100" s="153"/>
      <c r="G100" s="153"/>
      <c r="H100" s="153"/>
      <c r="I100" s="153"/>
      <c r="J100" s="153"/>
      <c r="K100" s="153"/>
    </row>
    <row r="101" spans="1:11" x14ac:dyDescent="0.25">
      <c r="A101" s="213"/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</row>
    <row r="102" spans="1:11" x14ac:dyDescent="0.25">
      <c r="A102" s="213"/>
      <c r="B102" s="152"/>
      <c r="C102" s="153"/>
      <c r="D102" s="153"/>
      <c r="E102" s="153"/>
      <c r="F102" s="153"/>
      <c r="G102" s="153"/>
      <c r="H102" s="153"/>
      <c r="I102" s="153"/>
      <c r="J102" s="153"/>
      <c r="K102" s="153"/>
    </row>
    <row r="103" spans="1:11" x14ac:dyDescent="0.25">
      <c r="A103" s="213"/>
      <c r="B103" s="154"/>
      <c r="C103" s="155"/>
      <c r="D103" s="155"/>
      <c r="E103" s="155"/>
      <c r="F103" s="155"/>
      <c r="G103" s="155"/>
      <c r="H103" s="155"/>
      <c r="I103" s="155"/>
      <c r="J103" s="155"/>
      <c r="K103" s="155"/>
    </row>
    <row r="104" spans="1:11" x14ac:dyDescent="0.25">
      <c r="A104" s="213"/>
      <c r="B104" s="152"/>
      <c r="C104" s="153"/>
      <c r="D104" s="153"/>
      <c r="E104" s="153"/>
      <c r="F104" s="153"/>
      <c r="G104" s="153"/>
      <c r="H104" s="153"/>
      <c r="I104" s="153"/>
      <c r="J104" s="153"/>
      <c r="K104" s="153"/>
    </row>
    <row r="105" spans="1:11" x14ac:dyDescent="0.25">
      <c r="A105" s="213"/>
      <c r="B105" s="154"/>
      <c r="C105" s="155"/>
      <c r="D105" s="155"/>
      <c r="E105" s="155"/>
      <c r="F105" s="155"/>
      <c r="G105" s="155"/>
      <c r="H105" s="155"/>
      <c r="I105" s="155"/>
      <c r="J105" s="155"/>
      <c r="K105" s="155"/>
    </row>
    <row r="106" spans="1:11" x14ac:dyDescent="0.25">
      <c r="A106" s="213"/>
      <c r="B106" s="152"/>
      <c r="C106" s="153"/>
      <c r="D106" s="153"/>
      <c r="E106" s="153"/>
      <c r="F106" s="153"/>
      <c r="G106" s="153"/>
      <c r="H106" s="153"/>
      <c r="I106" s="153"/>
      <c r="J106" s="153"/>
      <c r="K106" s="153"/>
    </row>
    <row r="107" spans="1:11" x14ac:dyDescent="0.25">
      <c r="A107" s="213"/>
      <c r="B107" s="154"/>
      <c r="C107" s="155"/>
      <c r="D107" s="155"/>
      <c r="E107" s="155"/>
      <c r="F107" s="155"/>
      <c r="G107" s="155"/>
      <c r="H107" s="155"/>
      <c r="I107" s="155"/>
      <c r="J107" s="155"/>
      <c r="K107" s="155"/>
    </row>
    <row r="108" spans="1:11" x14ac:dyDescent="0.25">
      <c r="A108" s="213"/>
      <c r="B108" s="152"/>
      <c r="C108" s="153"/>
      <c r="D108" s="153"/>
      <c r="E108" s="153"/>
      <c r="F108" s="153"/>
      <c r="G108" s="153"/>
      <c r="H108" s="153"/>
      <c r="I108" s="153"/>
      <c r="J108" s="153"/>
      <c r="K108" s="153"/>
    </row>
    <row r="109" spans="1:11" x14ac:dyDescent="0.25">
      <c r="A109" s="213"/>
      <c r="B109" s="154"/>
      <c r="C109" s="155"/>
      <c r="D109" s="155"/>
      <c r="E109" s="155"/>
      <c r="F109" s="155"/>
      <c r="G109" s="155"/>
      <c r="H109" s="155"/>
      <c r="I109" s="155"/>
      <c r="J109" s="155"/>
      <c r="K109" s="155"/>
    </row>
    <row r="110" spans="1:11" x14ac:dyDescent="0.25">
      <c r="A110" s="213"/>
      <c r="B110" s="152"/>
      <c r="C110" s="153"/>
      <c r="D110" s="153"/>
      <c r="E110" s="153"/>
      <c r="F110" s="153"/>
      <c r="G110" s="153"/>
      <c r="H110" s="153"/>
      <c r="I110" s="153"/>
      <c r="J110" s="153"/>
      <c r="K110" s="153"/>
    </row>
    <row r="111" spans="1:11" x14ac:dyDescent="0.25">
      <c r="A111" s="213"/>
      <c r="B111" s="154"/>
      <c r="C111" s="155"/>
      <c r="D111" s="155"/>
      <c r="E111" s="155"/>
      <c r="F111" s="155"/>
      <c r="G111" s="155"/>
      <c r="H111" s="155"/>
      <c r="I111" s="155"/>
      <c r="J111" s="155"/>
      <c r="K111" s="155"/>
    </row>
    <row r="112" spans="1:11" x14ac:dyDescent="0.25">
      <c r="A112" s="213"/>
      <c r="B112" s="152"/>
      <c r="C112" s="153"/>
      <c r="D112" s="153"/>
      <c r="E112" s="153"/>
      <c r="F112" s="153"/>
      <c r="G112" s="153"/>
      <c r="H112" s="153"/>
      <c r="I112" s="153"/>
      <c r="J112" s="153"/>
      <c r="K112" s="153"/>
    </row>
    <row r="113" spans="1:11" x14ac:dyDescent="0.25">
      <c r="A113" s="213"/>
      <c r="B113" s="154"/>
      <c r="C113" s="155"/>
      <c r="D113" s="155"/>
      <c r="E113" s="155"/>
      <c r="F113" s="155"/>
      <c r="G113" s="155"/>
      <c r="H113" s="155"/>
      <c r="I113" s="155"/>
      <c r="J113" s="155"/>
      <c r="K113" s="155"/>
    </row>
    <row r="114" spans="1:11" x14ac:dyDescent="0.25">
      <c r="A114" s="213"/>
      <c r="B114" s="156"/>
      <c r="C114" s="157"/>
      <c r="D114" s="157"/>
      <c r="E114" s="157"/>
      <c r="F114" s="157"/>
      <c r="G114" s="157"/>
      <c r="H114" s="157"/>
      <c r="I114" s="157"/>
      <c r="J114" s="157"/>
      <c r="K114" s="157"/>
    </row>
    <row r="115" spans="1:11" x14ac:dyDescent="0.25">
      <c r="A115" s="213"/>
      <c r="B115" s="154"/>
      <c r="C115" s="155"/>
      <c r="D115" s="155"/>
      <c r="E115" s="155"/>
      <c r="F115" s="155"/>
      <c r="G115" s="155"/>
      <c r="H115" s="155"/>
      <c r="I115" s="155"/>
      <c r="J115" s="155"/>
      <c r="K115" s="155"/>
    </row>
    <row r="116" spans="1:11" x14ac:dyDescent="0.25">
      <c r="A116" s="213"/>
      <c r="B116" s="152"/>
      <c r="C116" s="153"/>
      <c r="D116" s="153"/>
      <c r="E116" s="153"/>
      <c r="F116" s="153"/>
      <c r="G116" s="153"/>
      <c r="H116" s="153"/>
      <c r="I116" s="153"/>
      <c r="J116" s="153"/>
      <c r="K116" s="153"/>
    </row>
    <row r="117" spans="1:11" x14ac:dyDescent="0.25">
      <c r="A117" s="213"/>
      <c r="B117" s="154"/>
      <c r="C117" s="155"/>
      <c r="D117" s="155"/>
      <c r="E117" s="155"/>
      <c r="F117" s="155"/>
      <c r="G117" s="155"/>
      <c r="H117" s="155"/>
      <c r="I117" s="155"/>
      <c r="J117" s="155"/>
      <c r="K117" s="155"/>
    </row>
    <row r="118" spans="1:11" x14ac:dyDescent="0.25">
      <c r="A118" s="213"/>
      <c r="B118" s="152"/>
      <c r="C118" s="153"/>
      <c r="D118" s="153"/>
      <c r="E118" s="153"/>
      <c r="F118" s="153"/>
      <c r="G118" s="153"/>
      <c r="H118" s="153"/>
      <c r="I118" s="153"/>
      <c r="J118" s="153"/>
      <c r="K118" s="153"/>
    </row>
    <row r="119" spans="1:11" x14ac:dyDescent="0.25">
      <c r="A119" s="213"/>
      <c r="B119" s="154"/>
      <c r="C119" s="155"/>
      <c r="D119" s="155"/>
      <c r="E119" s="155"/>
      <c r="F119" s="155"/>
      <c r="G119" s="155"/>
      <c r="H119" s="155"/>
      <c r="I119" s="155"/>
      <c r="J119" s="155"/>
      <c r="K119" s="155"/>
    </row>
    <row r="120" spans="1:11" x14ac:dyDescent="0.25">
      <c r="A120" s="213"/>
      <c r="B120" s="152"/>
      <c r="C120" s="153"/>
      <c r="D120" s="153"/>
      <c r="E120" s="153"/>
      <c r="F120" s="153"/>
      <c r="G120" s="153"/>
      <c r="H120" s="153"/>
      <c r="I120" s="153"/>
      <c r="J120" s="153"/>
      <c r="K120" s="153"/>
    </row>
    <row r="121" spans="1:11" x14ac:dyDescent="0.25">
      <c r="A121" s="213"/>
      <c r="B121" s="154"/>
      <c r="C121" s="155"/>
      <c r="D121" s="155"/>
      <c r="E121" s="155"/>
      <c r="F121" s="155"/>
      <c r="G121" s="155"/>
      <c r="H121" s="155"/>
      <c r="I121" s="155"/>
      <c r="J121" s="155"/>
      <c r="K121" s="155"/>
    </row>
    <row r="122" spans="1:11" x14ac:dyDescent="0.25">
      <c r="A122" s="213"/>
      <c r="B122" s="152"/>
      <c r="C122" s="153"/>
      <c r="D122" s="153"/>
      <c r="E122" s="153"/>
      <c r="F122" s="153"/>
      <c r="G122" s="153"/>
      <c r="H122" s="153"/>
      <c r="I122" s="153"/>
      <c r="J122" s="153"/>
      <c r="K122" s="153"/>
    </row>
    <row r="123" spans="1:11" x14ac:dyDescent="0.25">
      <c r="A123" s="213"/>
      <c r="B123" s="154"/>
      <c r="C123" s="155"/>
      <c r="D123" s="155"/>
      <c r="E123" s="155"/>
      <c r="F123" s="155"/>
      <c r="G123" s="155"/>
      <c r="H123" s="155"/>
      <c r="I123" s="155"/>
      <c r="J123" s="155"/>
      <c r="K123" s="155"/>
    </row>
    <row r="124" spans="1:11" x14ac:dyDescent="0.25">
      <c r="A124" s="213"/>
      <c r="B124" s="152"/>
      <c r="C124" s="153"/>
      <c r="D124" s="153"/>
      <c r="E124" s="153"/>
      <c r="F124" s="153"/>
      <c r="G124" s="153"/>
      <c r="H124" s="153"/>
      <c r="I124" s="153"/>
      <c r="J124" s="153"/>
      <c r="K124" s="153"/>
    </row>
    <row r="125" spans="1:11" x14ac:dyDescent="0.25">
      <c r="A125" s="213"/>
      <c r="B125" s="154"/>
      <c r="C125" s="155"/>
      <c r="D125" s="155"/>
      <c r="E125" s="155"/>
      <c r="F125" s="155"/>
      <c r="G125" s="155"/>
      <c r="H125" s="155"/>
      <c r="I125" s="155"/>
      <c r="J125" s="155"/>
      <c r="K125" s="155"/>
    </row>
    <row r="126" spans="1:11" x14ac:dyDescent="0.25">
      <c r="A126" s="213"/>
      <c r="B126" s="152"/>
      <c r="C126" s="153"/>
      <c r="D126" s="153"/>
      <c r="E126" s="153"/>
      <c r="F126" s="153"/>
      <c r="G126" s="153"/>
      <c r="H126" s="153"/>
      <c r="I126" s="153"/>
      <c r="J126" s="153"/>
      <c r="K126" s="153"/>
    </row>
    <row r="127" spans="1:11" x14ac:dyDescent="0.25">
      <c r="A127" s="213"/>
      <c r="B127" s="158"/>
      <c r="C127" s="159"/>
      <c r="D127" s="159"/>
      <c r="E127" s="159"/>
      <c r="F127" s="159"/>
      <c r="G127" s="159"/>
      <c r="H127" s="159"/>
      <c r="I127" s="159"/>
      <c r="J127" s="159"/>
      <c r="K127" s="159"/>
    </row>
    <row r="128" spans="1:11" x14ac:dyDescent="0.25">
      <c r="A128" s="213"/>
      <c r="B128" s="152"/>
      <c r="C128" s="153"/>
      <c r="D128" s="153"/>
      <c r="E128" s="153"/>
      <c r="F128" s="153"/>
      <c r="G128" s="153"/>
      <c r="H128" s="153"/>
      <c r="I128" s="153"/>
      <c r="J128" s="153"/>
      <c r="K128" s="153"/>
    </row>
    <row r="129" spans="2:11" x14ac:dyDescent="0.25">
      <c r="B129" s="154"/>
      <c r="C129" s="155"/>
      <c r="D129" s="155"/>
      <c r="E129" s="155"/>
      <c r="F129" s="155"/>
      <c r="G129" s="155"/>
      <c r="H129" s="155"/>
      <c r="I129" s="155"/>
      <c r="J129" s="155"/>
      <c r="K129" s="155"/>
    </row>
    <row r="130" spans="2:11" x14ac:dyDescent="0.25">
      <c r="B130" s="152"/>
      <c r="C130" s="153"/>
      <c r="D130" s="153"/>
      <c r="E130" s="153"/>
      <c r="F130" s="153"/>
      <c r="G130" s="153"/>
      <c r="H130" s="153"/>
      <c r="I130" s="153"/>
      <c r="J130" s="153"/>
      <c r="K130" s="153"/>
    </row>
    <row r="131" spans="2:11" x14ac:dyDescent="0.25">
      <c r="B131" s="154"/>
      <c r="C131" s="155"/>
      <c r="D131" s="155"/>
      <c r="E131" s="155"/>
      <c r="F131" s="155"/>
      <c r="G131" s="155"/>
      <c r="H131" s="155"/>
      <c r="I131" s="155"/>
      <c r="J131" s="155"/>
      <c r="K131" s="155"/>
    </row>
    <row r="132" spans="2:11" x14ac:dyDescent="0.25">
      <c r="B132" s="152"/>
      <c r="C132" s="153"/>
      <c r="D132" s="153"/>
      <c r="E132" s="153"/>
      <c r="F132" s="153"/>
      <c r="G132" s="153"/>
      <c r="H132" s="153"/>
      <c r="I132" s="153"/>
      <c r="J132" s="153"/>
      <c r="K132" s="153"/>
    </row>
    <row r="133" spans="2:11" x14ac:dyDescent="0.25">
      <c r="B133" s="154"/>
      <c r="C133" s="155"/>
      <c r="D133" s="155"/>
      <c r="E133" s="155"/>
      <c r="F133" s="155"/>
      <c r="G133" s="155"/>
      <c r="H133" s="155"/>
      <c r="I133" s="155"/>
      <c r="J133" s="155"/>
      <c r="K133" s="155"/>
    </row>
    <row r="134" spans="2:11" x14ac:dyDescent="0.25">
      <c r="B134" s="152"/>
      <c r="C134" s="153"/>
      <c r="D134" s="153"/>
      <c r="E134" s="153"/>
      <c r="F134" s="153"/>
      <c r="G134" s="153"/>
      <c r="H134" s="153"/>
      <c r="I134" s="153"/>
      <c r="J134" s="153"/>
      <c r="K134" s="153"/>
    </row>
    <row r="135" spans="2:11" x14ac:dyDescent="0.25">
      <c r="B135" s="154"/>
      <c r="C135" s="155"/>
      <c r="D135" s="155"/>
      <c r="E135" s="155"/>
      <c r="F135" s="155"/>
      <c r="G135" s="155"/>
      <c r="H135" s="155"/>
      <c r="I135" s="155"/>
      <c r="J135" s="155"/>
      <c r="K135" s="155"/>
    </row>
    <row r="136" spans="2:11" x14ac:dyDescent="0.25">
      <c r="B136" s="152"/>
      <c r="C136" s="153"/>
      <c r="D136" s="153"/>
      <c r="E136" s="153"/>
      <c r="F136" s="153"/>
      <c r="G136" s="153"/>
      <c r="H136" s="153"/>
      <c r="I136" s="153"/>
      <c r="J136" s="153"/>
      <c r="K136" s="153"/>
    </row>
    <row r="137" spans="2:11" x14ac:dyDescent="0.25">
      <c r="B137" s="154"/>
      <c r="C137" s="155"/>
      <c r="D137" s="155"/>
      <c r="E137" s="155"/>
      <c r="F137" s="155"/>
      <c r="G137" s="155"/>
      <c r="H137" s="155"/>
      <c r="I137" s="155"/>
      <c r="J137" s="155"/>
      <c r="K137" s="155"/>
    </row>
    <row r="138" spans="2:11" x14ac:dyDescent="0.25">
      <c r="B138" s="152"/>
      <c r="C138" s="153"/>
      <c r="D138" s="153"/>
      <c r="E138" s="153"/>
      <c r="F138" s="153"/>
      <c r="G138" s="153"/>
      <c r="H138" s="153"/>
      <c r="I138" s="153"/>
      <c r="J138" s="153"/>
      <c r="K138" s="153"/>
    </row>
    <row r="139" spans="2:11" x14ac:dyDescent="0.25">
      <c r="B139" s="154"/>
      <c r="C139" s="155"/>
      <c r="D139" s="155"/>
      <c r="E139" s="155"/>
      <c r="F139" s="155"/>
      <c r="G139" s="155"/>
      <c r="H139" s="155"/>
      <c r="I139" s="155"/>
      <c r="J139" s="155"/>
      <c r="K139" s="155"/>
    </row>
  </sheetData>
  <autoFilter ref="A9:B9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6600"/>
  </sheetPr>
  <dimension ref="A1:K148"/>
  <sheetViews>
    <sheetView showGridLines="0" zoomScale="70" zoomScaleNormal="70" workbookViewId="0"/>
  </sheetViews>
  <sheetFormatPr baseColWidth="10" defaultRowHeight="15" x14ac:dyDescent="0.25"/>
  <cols>
    <col min="1" max="1" width="2.85546875" style="43" customWidth="1"/>
    <col min="2" max="3" width="11.85546875" style="26" bestFit="1" customWidth="1"/>
    <col min="4" max="4" width="13.140625" style="27" bestFit="1" customWidth="1"/>
    <col min="5" max="5" width="14.140625" style="27" customWidth="1"/>
    <col min="6" max="6" width="14.5703125" style="27" customWidth="1"/>
    <col min="7" max="8" width="22" style="27" bestFit="1" customWidth="1"/>
    <col min="9" max="9" width="16.85546875" style="27" bestFit="1" customWidth="1"/>
    <col min="10" max="10" width="15.140625" style="27" bestFit="1" customWidth="1"/>
    <col min="11" max="11" width="11" style="27" bestFit="1" customWidth="1"/>
    <col min="12" max="12" width="11.42578125" style="26"/>
    <col min="13" max="13" width="11.85546875" style="26" bestFit="1" customWidth="1"/>
    <col min="14" max="16384" width="11.42578125" style="26"/>
  </cols>
  <sheetData>
    <row r="1" spans="1:11" s="30" customFormat="1" ht="15" customHeight="1" x14ac:dyDescent="0.35">
      <c r="A1" s="149"/>
      <c r="D1" s="31"/>
      <c r="E1" s="31"/>
      <c r="F1" s="31"/>
      <c r="G1" s="31"/>
      <c r="H1" s="31"/>
      <c r="I1" s="31"/>
      <c r="J1" s="31"/>
      <c r="K1" s="31"/>
    </row>
    <row r="2" spans="1:11" s="30" customFormat="1" ht="15" customHeight="1" x14ac:dyDescent="0.25">
      <c r="A2" s="42"/>
      <c r="D2" s="31"/>
      <c r="E2" s="31"/>
      <c r="F2" s="31"/>
      <c r="G2" s="31"/>
      <c r="H2" s="31"/>
      <c r="I2" s="31"/>
      <c r="J2" s="31"/>
      <c r="K2" s="31"/>
    </row>
    <row r="3" spans="1:11" s="30" customFormat="1" ht="15" customHeight="1" x14ac:dyDescent="0.25">
      <c r="A3" s="42"/>
      <c r="D3" s="31"/>
      <c r="E3" s="31"/>
      <c r="F3" s="31"/>
      <c r="G3" s="31"/>
      <c r="H3" s="31"/>
      <c r="I3" s="31"/>
      <c r="J3" s="31"/>
      <c r="K3" s="31"/>
    </row>
    <row r="4" spans="1:11" s="30" customFormat="1" ht="15" customHeight="1" x14ac:dyDescent="0.25">
      <c r="A4" s="42"/>
      <c r="D4" s="31"/>
      <c r="E4" s="31"/>
      <c r="F4" s="31"/>
      <c r="G4" s="31"/>
      <c r="H4" s="31"/>
      <c r="I4" s="31"/>
      <c r="J4" s="31"/>
      <c r="K4" s="31"/>
    </row>
    <row r="5" spans="1:11" s="30" customFormat="1" ht="15" customHeight="1" x14ac:dyDescent="0.25">
      <c r="A5" s="42"/>
      <c r="D5" s="31"/>
      <c r="E5" s="31"/>
      <c r="F5" s="31"/>
      <c r="G5" s="31"/>
      <c r="H5" s="31"/>
      <c r="I5" s="31"/>
      <c r="J5" s="31"/>
      <c r="K5" s="31"/>
    </row>
    <row r="6" spans="1:11" s="30" customFormat="1" ht="15" customHeight="1" x14ac:dyDescent="0.25">
      <c r="A6" s="42"/>
      <c r="D6" s="31"/>
      <c r="E6" s="31"/>
      <c r="F6" s="31"/>
      <c r="G6" s="31"/>
      <c r="H6" s="31"/>
      <c r="I6" s="31"/>
      <c r="J6" s="31"/>
      <c r="K6" s="31"/>
    </row>
    <row r="7" spans="1:11" s="151" customFormat="1" ht="26.25" x14ac:dyDescent="0.4">
      <c r="A7" s="150"/>
      <c r="B7" s="161" t="s">
        <v>132</v>
      </c>
    </row>
    <row r="9" spans="1:11" ht="15.75" x14ac:dyDescent="0.25">
      <c r="B9" s="148" t="s">
        <v>133</v>
      </c>
    </row>
    <row r="10" spans="1:11" ht="15.75" x14ac:dyDescent="0.25">
      <c r="B10" s="148" t="s">
        <v>130</v>
      </c>
    </row>
    <row r="11" spans="1:11" x14ac:dyDescent="0.25">
      <c r="B11" s="152"/>
      <c r="C11" s="153"/>
      <c r="D11" s="153"/>
      <c r="E11" s="153"/>
      <c r="F11" s="153"/>
      <c r="G11" s="153"/>
      <c r="H11" s="153"/>
      <c r="I11" s="153"/>
      <c r="J11" s="153"/>
      <c r="K11" s="153"/>
    </row>
    <row r="12" spans="1:11" x14ac:dyDescent="0.25">
      <c r="B12" s="154"/>
      <c r="C12" s="155"/>
      <c r="D12" s="155"/>
      <c r="E12" s="155"/>
      <c r="F12" s="155"/>
      <c r="G12" s="155"/>
      <c r="H12" s="155"/>
      <c r="I12" s="155"/>
      <c r="J12" s="155"/>
      <c r="K12" s="155"/>
    </row>
    <row r="13" spans="1:11" ht="23.25" x14ac:dyDescent="0.35">
      <c r="A13" s="160" t="s">
        <v>119</v>
      </c>
      <c r="B13" s="152"/>
      <c r="C13" s="153"/>
      <c r="D13" s="153"/>
      <c r="E13" s="153"/>
      <c r="F13" s="153"/>
      <c r="G13" s="153"/>
      <c r="H13" s="153"/>
      <c r="I13" s="153"/>
      <c r="J13" s="153"/>
      <c r="K13" s="153"/>
    </row>
    <row r="14" spans="1:11" x14ac:dyDescent="0.25">
      <c r="B14" s="154"/>
      <c r="C14" s="155"/>
      <c r="D14" s="155"/>
      <c r="E14" s="155"/>
      <c r="F14" s="155"/>
      <c r="G14" s="155"/>
      <c r="H14" s="155"/>
      <c r="I14" s="155"/>
      <c r="J14" s="155"/>
      <c r="K14" s="155"/>
    </row>
    <row r="15" spans="1:11" x14ac:dyDescent="0.25">
      <c r="B15" s="152"/>
      <c r="C15" s="153"/>
      <c r="D15" s="153"/>
      <c r="E15" s="153"/>
      <c r="F15" s="153"/>
      <c r="G15" s="153"/>
      <c r="H15" s="153"/>
      <c r="I15" s="153"/>
      <c r="J15" s="153"/>
      <c r="K15" s="153"/>
    </row>
    <row r="16" spans="1:11" x14ac:dyDescent="0.25">
      <c r="B16" s="154"/>
      <c r="C16" s="155"/>
      <c r="D16" s="155"/>
      <c r="E16" s="155"/>
      <c r="F16" s="155"/>
      <c r="G16" s="155"/>
      <c r="H16" s="155"/>
      <c r="I16" s="155"/>
      <c r="J16" s="155"/>
      <c r="K16" s="155"/>
    </row>
    <row r="17" spans="2:11" x14ac:dyDescent="0.25">
      <c r="B17" s="152"/>
      <c r="C17" s="153"/>
      <c r="D17" s="153"/>
      <c r="E17" s="153"/>
      <c r="F17" s="153"/>
      <c r="G17" s="153"/>
      <c r="H17" s="153"/>
      <c r="I17" s="153"/>
      <c r="J17" s="153"/>
      <c r="K17" s="153"/>
    </row>
    <row r="18" spans="2:11" x14ac:dyDescent="0.25">
      <c r="B18" s="154"/>
      <c r="C18" s="155"/>
      <c r="D18" s="155"/>
      <c r="E18" s="155"/>
      <c r="F18" s="155"/>
      <c r="G18" s="155"/>
      <c r="H18" s="155"/>
      <c r="I18" s="155"/>
      <c r="J18" s="155"/>
      <c r="K18" s="155"/>
    </row>
    <row r="19" spans="2:11" x14ac:dyDescent="0.25">
      <c r="B19" s="152"/>
      <c r="C19" s="153"/>
      <c r="D19" s="153"/>
      <c r="E19" s="153"/>
      <c r="F19" s="153"/>
      <c r="G19" s="153"/>
      <c r="H19" s="153"/>
      <c r="I19" s="153"/>
      <c r="J19" s="153"/>
      <c r="K19" s="153"/>
    </row>
    <row r="20" spans="2:11" x14ac:dyDescent="0.25">
      <c r="B20" s="154"/>
      <c r="C20" s="155"/>
      <c r="D20" s="155"/>
      <c r="E20" s="155"/>
      <c r="F20" s="155"/>
      <c r="G20" s="155"/>
      <c r="H20" s="155"/>
      <c r="I20" s="155"/>
      <c r="J20" s="155"/>
      <c r="K20" s="155"/>
    </row>
    <row r="21" spans="2:11" x14ac:dyDescent="0.25">
      <c r="B21" s="152"/>
      <c r="C21" s="153"/>
      <c r="D21" s="153"/>
      <c r="E21" s="153"/>
      <c r="F21" s="153"/>
      <c r="G21" s="153"/>
      <c r="H21" s="153"/>
      <c r="I21" s="153"/>
      <c r="J21" s="153"/>
      <c r="K21" s="153"/>
    </row>
    <row r="22" spans="2:11" x14ac:dyDescent="0.25">
      <c r="B22" s="154"/>
      <c r="C22" s="155"/>
      <c r="D22" s="155"/>
      <c r="E22" s="155"/>
      <c r="F22" s="155"/>
      <c r="G22" s="155"/>
      <c r="H22" s="155"/>
      <c r="I22" s="155"/>
      <c r="J22" s="155"/>
      <c r="K22" s="155"/>
    </row>
    <row r="23" spans="2:11" x14ac:dyDescent="0.25">
      <c r="B23" s="156"/>
      <c r="C23" s="157"/>
      <c r="D23" s="157"/>
      <c r="E23" s="157"/>
      <c r="F23" s="157"/>
      <c r="G23" s="157"/>
      <c r="H23" s="157"/>
      <c r="I23" s="157"/>
      <c r="J23" s="157"/>
      <c r="K23" s="157"/>
    </row>
    <row r="24" spans="2:11" x14ac:dyDescent="0.25">
      <c r="B24" s="154"/>
      <c r="C24" s="155"/>
      <c r="D24" s="155"/>
      <c r="E24" s="155"/>
      <c r="F24" s="155"/>
      <c r="G24" s="155"/>
      <c r="H24" s="155"/>
      <c r="I24" s="155"/>
      <c r="J24" s="155"/>
      <c r="K24" s="155"/>
    </row>
    <row r="25" spans="2:11" x14ac:dyDescent="0.25">
      <c r="B25" s="152"/>
      <c r="C25" s="153"/>
      <c r="D25" s="153"/>
      <c r="E25" s="153"/>
      <c r="F25" s="153"/>
      <c r="G25" s="153"/>
      <c r="H25" s="153"/>
      <c r="I25" s="153"/>
      <c r="J25" s="153"/>
      <c r="K25" s="153"/>
    </row>
    <row r="26" spans="2:11" x14ac:dyDescent="0.25">
      <c r="B26" s="154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2:11" x14ac:dyDescent="0.25">
      <c r="B27" s="152"/>
      <c r="C27" s="153"/>
      <c r="D27" s="153"/>
      <c r="E27" s="153"/>
      <c r="F27" s="153"/>
      <c r="G27" s="153"/>
      <c r="H27" s="153"/>
      <c r="I27" s="153"/>
      <c r="J27" s="153"/>
      <c r="K27" s="153"/>
    </row>
    <row r="28" spans="2:11" x14ac:dyDescent="0.25">
      <c r="B28" s="154"/>
      <c r="C28" s="155"/>
      <c r="D28" s="155"/>
      <c r="E28" s="155"/>
      <c r="F28" s="155"/>
      <c r="G28" s="155"/>
      <c r="H28" s="155"/>
      <c r="I28" s="155"/>
      <c r="J28" s="155"/>
      <c r="K28" s="155"/>
    </row>
    <row r="29" spans="2:11" x14ac:dyDescent="0.25">
      <c r="B29" s="152"/>
      <c r="C29" s="153"/>
      <c r="D29" s="153"/>
      <c r="E29" s="153"/>
      <c r="F29" s="153"/>
      <c r="G29" s="153"/>
      <c r="H29" s="153"/>
      <c r="I29" s="153"/>
      <c r="J29" s="153"/>
      <c r="K29" s="153"/>
    </row>
    <row r="30" spans="2:1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2:11" x14ac:dyDescent="0.25">
      <c r="B31" s="152"/>
      <c r="C31" s="153"/>
      <c r="D31" s="153"/>
      <c r="E31" s="153"/>
      <c r="F31" s="153"/>
      <c r="G31" s="153"/>
      <c r="H31" s="153"/>
      <c r="I31" s="153"/>
      <c r="J31" s="153"/>
      <c r="K31" s="153"/>
    </row>
    <row r="32" spans="2:11" x14ac:dyDescent="0.25">
      <c r="B32" s="154"/>
      <c r="C32" s="155"/>
      <c r="D32" s="155"/>
      <c r="E32" s="155"/>
      <c r="F32" s="155"/>
      <c r="G32" s="155"/>
      <c r="H32" s="155"/>
      <c r="I32" s="155"/>
      <c r="J32" s="155"/>
      <c r="K32" s="155"/>
    </row>
    <row r="33" spans="1:11" x14ac:dyDescent="0.25">
      <c r="B33" s="152"/>
      <c r="C33" s="153"/>
      <c r="D33" s="153"/>
      <c r="E33" s="153"/>
      <c r="F33" s="153"/>
      <c r="G33" s="153"/>
      <c r="H33" s="153"/>
      <c r="I33" s="153"/>
      <c r="J33" s="153"/>
      <c r="K33" s="153"/>
    </row>
    <row r="34" spans="1:11" x14ac:dyDescent="0.25">
      <c r="B34" s="154"/>
      <c r="C34" s="155"/>
      <c r="D34" s="155"/>
      <c r="E34" s="155"/>
      <c r="F34" s="155"/>
      <c r="G34" s="155"/>
      <c r="H34" s="155"/>
      <c r="I34" s="155"/>
      <c r="J34" s="155"/>
      <c r="K34" s="155"/>
    </row>
    <row r="35" spans="1:11" x14ac:dyDescent="0.25">
      <c r="B35" s="152"/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</row>
    <row r="37" spans="1:11" x14ac:dyDescent="0.25">
      <c r="B37" s="152"/>
      <c r="C37" s="153"/>
      <c r="D37" s="153"/>
      <c r="E37" s="153"/>
      <c r="F37" s="153"/>
      <c r="G37" s="153"/>
      <c r="H37" s="153"/>
      <c r="I37" s="153"/>
      <c r="J37" s="153"/>
      <c r="K37" s="153"/>
    </row>
    <row r="38" spans="1:11" x14ac:dyDescent="0.25">
      <c r="B38" s="154"/>
      <c r="C38" s="155"/>
      <c r="D38" s="155"/>
      <c r="E38" s="155"/>
      <c r="F38" s="155"/>
      <c r="G38" s="155"/>
      <c r="H38" s="155"/>
      <c r="I38" s="155"/>
      <c r="J38" s="155"/>
      <c r="K38" s="155"/>
    </row>
    <row r="39" spans="1:11" ht="23.25" x14ac:dyDescent="0.35">
      <c r="A39" s="160" t="s">
        <v>120</v>
      </c>
      <c r="C39" s="153"/>
      <c r="D39" s="153"/>
      <c r="E39" s="153"/>
      <c r="F39" s="153"/>
      <c r="G39" s="153"/>
      <c r="H39" s="153"/>
      <c r="I39" s="153"/>
      <c r="J39" s="153"/>
      <c r="K39" s="153"/>
    </row>
    <row r="40" spans="1:11" x14ac:dyDescent="0.25">
      <c r="B40" s="154"/>
      <c r="C40" s="155"/>
      <c r="D40" s="155"/>
      <c r="E40" s="155"/>
      <c r="F40" s="155"/>
      <c r="G40" s="155"/>
      <c r="H40" s="155"/>
      <c r="I40" s="155"/>
      <c r="J40" s="155"/>
      <c r="K40" s="155"/>
    </row>
    <row r="41" spans="1:11" x14ac:dyDescent="0.25">
      <c r="B41" s="152"/>
      <c r="C41" s="153"/>
      <c r="D41" s="153"/>
      <c r="E41" s="153"/>
      <c r="F41" s="153"/>
      <c r="G41" s="153"/>
      <c r="H41" s="153"/>
      <c r="I41" s="153"/>
      <c r="J41" s="153"/>
      <c r="K41" s="153"/>
    </row>
    <row r="42" spans="1:11" x14ac:dyDescent="0.25">
      <c r="B42" s="154"/>
      <c r="C42" s="155"/>
      <c r="D42" s="155"/>
      <c r="E42" s="155"/>
      <c r="F42" s="155"/>
      <c r="G42" s="155"/>
      <c r="H42" s="155"/>
      <c r="I42" s="155"/>
      <c r="J42" s="155"/>
      <c r="K42" s="155"/>
    </row>
    <row r="43" spans="1:11" x14ac:dyDescent="0.25">
      <c r="B43" s="152"/>
      <c r="C43" s="153"/>
      <c r="D43" s="153"/>
      <c r="E43" s="153"/>
      <c r="F43" s="153"/>
      <c r="G43" s="153"/>
      <c r="H43" s="153"/>
      <c r="I43" s="153"/>
      <c r="J43" s="153"/>
      <c r="K43" s="153"/>
    </row>
    <row r="44" spans="1:11" x14ac:dyDescent="0.25">
      <c r="B44" s="154"/>
      <c r="C44" s="155"/>
      <c r="D44" s="155"/>
      <c r="E44" s="155"/>
      <c r="F44" s="155"/>
      <c r="G44" s="155"/>
      <c r="H44" s="155"/>
      <c r="I44" s="155"/>
      <c r="J44" s="155"/>
      <c r="K44" s="155"/>
    </row>
    <row r="45" spans="1:11" x14ac:dyDescent="0.25">
      <c r="B45" s="152"/>
      <c r="C45" s="153"/>
      <c r="D45" s="153"/>
      <c r="E45" s="153"/>
      <c r="F45" s="153"/>
      <c r="G45" s="153"/>
      <c r="H45" s="153"/>
      <c r="I45" s="153"/>
      <c r="J45" s="153"/>
      <c r="K45" s="153"/>
    </row>
    <row r="46" spans="1:11" x14ac:dyDescent="0.25">
      <c r="B46" s="154"/>
      <c r="C46" s="155"/>
      <c r="D46" s="155"/>
      <c r="E46" s="155"/>
      <c r="F46" s="155"/>
      <c r="G46" s="155"/>
      <c r="H46" s="155"/>
      <c r="I46" s="155"/>
      <c r="J46" s="155"/>
      <c r="K46" s="155"/>
    </row>
    <row r="47" spans="1:11" x14ac:dyDescent="0.25">
      <c r="B47" s="156"/>
      <c r="C47" s="157"/>
      <c r="D47" s="157"/>
      <c r="E47" s="157"/>
      <c r="F47" s="157"/>
      <c r="G47" s="157"/>
      <c r="H47" s="157"/>
      <c r="I47" s="157"/>
      <c r="J47" s="157"/>
      <c r="K47" s="157"/>
    </row>
    <row r="48" spans="1:11" x14ac:dyDescent="0.25">
      <c r="B48" s="154"/>
      <c r="C48" s="155"/>
      <c r="D48" s="155"/>
      <c r="E48" s="155"/>
      <c r="F48" s="155"/>
      <c r="G48" s="155"/>
      <c r="H48" s="155"/>
      <c r="I48" s="155"/>
      <c r="J48" s="155"/>
      <c r="K48" s="155"/>
    </row>
    <row r="49" spans="2:11" x14ac:dyDescent="0.25">
      <c r="B49" s="152"/>
      <c r="C49" s="153"/>
      <c r="D49" s="153"/>
      <c r="E49" s="153"/>
      <c r="F49" s="153"/>
      <c r="G49" s="153"/>
      <c r="H49" s="153"/>
      <c r="I49" s="153"/>
      <c r="J49" s="153"/>
      <c r="K49" s="153"/>
    </row>
    <row r="50" spans="2:11" x14ac:dyDescent="0.25">
      <c r="B50" s="154"/>
      <c r="C50" s="155"/>
      <c r="D50" s="155"/>
      <c r="E50" s="155"/>
      <c r="F50" s="155"/>
      <c r="G50" s="155"/>
      <c r="H50" s="155"/>
      <c r="I50" s="155"/>
      <c r="J50" s="155"/>
      <c r="K50" s="155"/>
    </row>
    <row r="51" spans="2:11" x14ac:dyDescent="0.25">
      <c r="B51" s="152"/>
      <c r="C51" s="153"/>
      <c r="D51" s="153"/>
      <c r="E51" s="153"/>
      <c r="F51" s="153"/>
      <c r="G51" s="153"/>
      <c r="H51" s="153"/>
      <c r="I51" s="153"/>
      <c r="J51" s="153"/>
      <c r="K51" s="153"/>
    </row>
    <row r="52" spans="2:11" x14ac:dyDescent="0.25">
      <c r="B52" s="154"/>
      <c r="C52" s="155"/>
      <c r="D52" s="155"/>
      <c r="E52" s="155"/>
      <c r="F52" s="155"/>
      <c r="G52" s="155"/>
      <c r="H52" s="155"/>
      <c r="I52" s="155"/>
      <c r="J52" s="155"/>
      <c r="K52" s="155"/>
    </row>
    <row r="53" spans="2:11" x14ac:dyDescent="0.25">
      <c r="B53" s="152"/>
      <c r="C53" s="153"/>
      <c r="D53" s="153"/>
      <c r="E53" s="153"/>
      <c r="F53" s="153"/>
      <c r="G53" s="153"/>
      <c r="H53" s="153"/>
      <c r="I53" s="153"/>
      <c r="J53" s="153"/>
      <c r="K53" s="153"/>
    </row>
    <row r="54" spans="2:11" x14ac:dyDescent="0.25">
      <c r="B54" s="154"/>
      <c r="C54" s="155"/>
      <c r="D54" s="155"/>
      <c r="E54" s="155"/>
      <c r="F54" s="155"/>
      <c r="G54" s="155"/>
      <c r="H54" s="155"/>
      <c r="I54" s="155"/>
      <c r="J54" s="155"/>
      <c r="K54" s="155"/>
    </row>
    <row r="55" spans="2:11" x14ac:dyDescent="0.25">
      <c r="B55" s="152"/>
      <c r="C55" s="153"/>
      <c r="D55" s="153"/>
      <c r="E55" s="153"/>
      <c r="F55" s="153"/>
      <c r="G55" s="153"/>
      <c r="H55" s="153"/>
      <c r="I55" s="153"/>
      <c r="J55" s="153"/>
      <c r="K55" s="153"/>
    </row>
    <row r="56" spans="2:11" x14ac:dyDescent="0.25">
      <c r="B56" s="154"/>
      <c r="C56" s="155"/>
      <c r="D56" s="155"/>
      <c r="E56" s="155"/>
      <c r="F56" s="155"/>
      <c r="G56" s="155"/>
      <c r="H56" s="155"/>
      <c r="I56" s="155"/>
      <c r="J56" s="155"/>
      <c r="K56" s="155"/>
    </row>
    <row r="57" spans="2:11" x14ac:dyDescent="0.25">
      <c r="B57" s="152"/>
      <c r="C57" s="153"/>
      <c r="D57" s="153"/>
      <c r="E57" s="153"/>
      <c r="F57" s="153"/>
      <c r="G57" s="153"/>
      <c r="H57" s="153"/>
      <c r="I57" s="153"/>
      <c r="J57" s="153"/>
      <c r="K57" s="153"/>
    </row>
    <row r="58" spans="2:11" x14ac:dyDescent="0.25">
      <c r="B58" s="154"/>
      <c r="C58" s="155"/>
      <c r="D58" s="155"/>
      <c r="E58" s="155"/>
      <c r="F58" s="155"/>
      <c r="G58" s="155"/>
      <c r="H58" s="155"/>
      <c r="I58" s="155"/>
      <c r="J58" s="155"/>
      <c r="K58" s="155"/>
    </row>
    <row r="59" spans="2:11" x14ac:dyDescent="0.25">
      <c r="B59" s="152"/>
      <c r="C59" s="153"/>
      <c r="D59" s="153"/>
      <c r="E59" s="153"/>
      <c r="F59" s="153"/>
      <c r="G59" s="153"/>
      <c r="H59" s="153"/>
      <c r="I59" s="153"/>
      <c r="J59" s="153"/>
      <c r="K59" s="153"/>
    </row>
    <row r="60" spans="2:1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</row>
    <row r="61" spans="2:11" x14ac:dyDescent="0.25">
      <c r="B61" s="152"/>
      <c r="C61" s="153"/>
      <c r="D61" s="153"/>
      <c r="E61" s="153"/>
      <c r="F61" s="153"/>
      <c r="G61" s="153"/>
      <c r="H61" s="153"/>
      <c r="I61" s="153"/>
      <c r="J61" s="153"/>
      <c r="K61" s="153"/>
    </row>
    <row r="62" spans="2:11" x14ac:dyDescent="0.25">
      <c r="B62" s="154"/>
      <c r="C62" s="155"/>
      <c r="D62" s="155"/>
      <c r="E62" s="155"/>
      <c r="F62" s="155"/>
      <c r="G62" s="155"/>
      <c r="H62" s="155"/>
      <c r="I62" s="155"/>
      <c r="J62" s="155"/>
      <c r="K62" s="155"/>
    </row>
    <row r="63" spans="2:11" x14ac:dyDescent="0.25">
      <c r="B63" s="152"/>
      <c r="C63" s="153"/>
      <c r="D63" s="153"/>
      <c r="E63" s="153"/>
      <c r="F63" s="153"/>
      <c r="G63" s="153"/>
      <c r="H63" s="153"/>
      <c r="I63" s="153"/>
      <c r="J63" s="153"/>
      <c r="K63" s="153"/>
    </row>
    <row r="64" spans="2:11" x14ac:dyDescent="0.25">
      <c r="B64" s="154"/>
      <c r="C64" s="155"/>
      <c r="D64" s="155"/>
      <c r="E64" s="155"/>
      <c r="F64" s="155"/>
      <c r="G64" s="155"/>
      <c r="H64" s="155"/>
      <c r="I64" s="155"/>
      <c r="J64" s="155"/>
      <c r="K64" s="155"/>
    </row>
    <row r="65" spans="1:11" ht="23.25" x14ac:dyDescent="0.35">
      <c r="A65" s="160" t="s">
        <v>121</v>
      </c>
      <c r="C65" s="153"/>
      <c r="D65" s="153"/>
      <c r="E65" s="153"/>
      <c r="F65" s="153"/>
      <c r="G65" s="153"/>
      <c r="H65" s="153"/>
      <c r="I65" s="153"/>
      <c r="J65" s="153"/>
      <c r="K65" s="153"/>
    </row>
    <row r="66" spans="1:11" x14ac:dyDescent="0.25">
      <c r="B66" s="154"/>
      <c r="C66" s="155"/>
      <c r="D66" s="155"/>
      <c r="E66" s="155"/>
      <c r="F66" s="155"/>
      <c r="G66" s="155"/>
      <c r="H66" s="155"/>
      <c r="I66" s="155"/>
      <c r="J66" s="155"/>
      <c r="K66" s="155"/>
    </row>
    <row r="67" spans="1:11" x14ac:dyDescent="0.25">
      <c r="B67" s="152"/>
      <c r="C67" s="153"/>
      <c r="D67" s="153"/>
      <c r="E67" s="153"/>
      <c r="F67" s="153"/>
      <c r="G67" s="153"/>
      <c r="H67" s="153"/>
      <c r="I67" s="153"/>
      <c r="J67" s="153"/>
      <c r="K67" s="153"/>
    </row>
    <row r="68" spans="1:11" x14ac:dyDescent="0.25">
      <c r="B68" s="154"/>
      <c r="C68" s="155"/>
      <c r="D68" s="155"/>
      <c r="E68" s="155"/>
      <c r="F68" s="155"/>
      <c r="G68" s="155"/>
      <c r="H68" s="155"/>
      <c r="I68" s="155"/>
      <c r="J68" s="155"/>
      <c r="K68" s="155"/>
    </row>
    <row r="69" spans="1:11" x14ac:dyDescent="0.25">
      <c r="B69" s="152"/>
      <c r="C69" s="153"/>
      <c r="D69" s="153"/>
      <c r="E69" s="153"/>
      <c r="F69" s="153"/>
      <c r="G69" s="153"/>
      <c r="H69" s="153"/>
      <c r="I69" s="153"/>
      <c r="J69" s="153"/>
      <c r="K69" s="153"/>
    </row>
    <row r="70" spans="1:11" x14ac:dyDescent="0.25">
      <c r="B70" s="154"/>
      <c r="C70" s="155"/>
      <c r="D70" s="155"/>
      <c r="E70" s="155"/>
      <c r="F70" s="155"/>
      <c r="G70" s="155"/>
      <c r="H70" s="155"/>
      <c r="I70" s="155"/>
      <c r="J70" s="155"/>
      <c r="K70" s="155"/>
    </row>
    <row r="71" spans="1:11" x14ac:dyDescent="0.25">
      <c r="B71" s="156"/>
      <c r="C71" s="157"/>
      <c r="D71" s="157"/>
      <c r="E71" s="157"/>
      <c r="F71" s="157"/>
      <c r="G71" s="157"/>
      <c r="H71" s="157"/>
      <c r="I71" s="157"/>
      <c r="J71" s="157"/>
      <c r="K71" s="157"/>
    </row>
    <row r="72" spans="1:11" x14ac:dyDescent="0.25">
      <c r="B72" s="154"/>
      <c r="C72" s="155"/>
      <c r="D72" s="155"/>
      <c r="E72" s="155"/>
      <c r="F72" s="155"/>
      <c r="G72" s="155"/>
      <c r="H72" s="155"/>
      <c r="I72" s="155"/>
      <c r="J72" s="155"/>
      <c r="K72" s="155"/>
    </row>
    <row r="73" spans="1:11" x14ac:dyDescent="0.25">
      <c r="B73" s="152"/>
      <c r="C73" s="153"/>
      <c r="D73" s="153"/>
      <c r="E73" s="153"/>
      <c r="F73" s="153"/>
      <c r="G73" s="153"/>
      <c r="H73" s="153"/>
      <c r="I73" s="153"/>
      <c r="J73" s="153"/>
      <c r="K73" s="153"/>
    </row>
    <row r="74" spans="1:1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</row>
    <row r="75" spans="1:11" x14ac:dyDescent="0.25">
      <c r="B75" s="152"/>
      <c r="C75" s="153"/>
      <c r="D75" s="153"/>
      <c r="E75" s="153"/>
      <c r="F75" s="153"/>
      <c r="G75" s="153"/>
      <c r="H75" s="153"/>
      <c r="I75" s="153"/>
      <c r="J75" s="153"/>
      <c r="K75" s="153"/>
    </row>
    <row r="76" spans="1:11" x14ac:dyDescent="0.25">
      <c r="B76" s="154"/>
      <c r="C76" s="155"/>
      <c r="D76" s="155"/>
      <c r="E76" s="155"/>
      <c r="F76" s="155"/>
      <c r="G76" s="155"/>
      <c r="H76" s="155"/>
      <c r="I76" s="155"/>
      <c r="J76" s="155"/>
      <c r="K76" s="155"/>
    </row>
    <row r="77" spans="1:11" x14ac:dyDescent="0.25">
      <c r="B77" s="152"/>
      <c r="C77" s="153"/>
      <c r="D77" s="153"/>
      <c r="E77" s="153"/>
      <c r="F77" s="153"/>
      <c r="G77" s="153"/>
      <c r="H77" s="153"/>
      <c r="I77" s="153"/>
      <c r="J77" s="153"/>
      <c r="K77" s="153"/>
    </row>
    <row r="78" spans="1:11" x14ac:dyDescent="0.25">
      <c r="B78" s="154"/>
      <c r="C78" s="155"/>
      <c r="D78" s="155"/>
      <c r="E78" s="155"/>
      <c r="F78" s="155"/>
      <c r="G78" s="155"/>
      <c r="H78" s="155"/>
      <c r="I78" s="155"/>
      <c r="J78" s="155"/>
      <c r="K78" s="155"/>
    </row>
    <row r="79" spans="1:11" x14ac:dyDescent="0.25">
      <c r="B79" s="152"/>
      <c r="C79" s="153"/>
      <c r="D79" s="153"/>
      <c r="E79" s="153"/>
      <c r="F79" s="153"/>
      <c r="G79" s="153"/>
      <c r="H79" s="153"/>
      <c r="I79" s="153"/>
      <c r="J79" s="153"/>
      <c r="K79" s="153"/>
    </row>
    <row r="80" spans="1:11" x14ac:dyDescent="0.25">
      <c r="B80" s="154"/>
      <c r="C80" s="155"/>
      <c r="D80" s="155"/>
      <c r="E80" s="155"/>
      <c r="F80" s="155"/>
      <c r="G80" s="155"/>
      <c r="H80" s="155"/>
      <c r="I80" s="155"/>
      <c r="J80" s="155"/>
      <c r="K80" s="155"/>
    </row>
    <row r="81" spans="2:11" x14ac:dyDescent="0.25">
      <c r="B81" s="152"/>
      <c r="C81" s="153"/>
      <c r="D81" s="153"/>
      <c r="E81" s="153"/>
      <c r="F81" s="153"/>
      <c r="G81" s="153"/>
      <c r="H81" s="153"/>
      <c r="I81" s="153"/>
      <c r="J81" s="153"/>
      <c r="K81" s="153"/>
    </row>
    <row r="82" spans="2:11" x14ac:dyDescent="0.25">
      <c r="B82" s="154"/>
      <c r="C82" s="155"/>
      <c r="D82" s="155"/>
      <c r="E82" s="155"/>
      <c r="F82" s="155"/>
      <c r="G82" s="155"/>
      <c r="H82" s="155"/>
      <c r="I82" s="155"/>
      <c r="J82" s="155"/>
      <c r="K82" s="155"/>
    </row>
    <row r="83" spans="2:11" x14ac:dyDescent="0.25">
      <c r="B83" s="152"/>
      <c r="C83" s="153"/>
      <c r="D83" s="153"/>
      <c r="E83" s="153"/>
      <c r="F83" s="153"/>
      <c r="G83" s="153"/>
      <c r="H83" s="153"/>
      <c r="I83" s="153"/>
      <c r="J83" s="153"/>
      <c r="K83" s="153"/>
    </row>
    <row r="84" spans="2:1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</row>
    <row r="85" spans="2:11" x14ac:dyDescent="0.25">
      <c r="B85" s="152"/>
      <c r="C85" s="153"/>
      <c r="D85" s="153"/>
      <c r="E85" s="153"/>
      <c r="F85" s="153"/>
      <c r="G85" s="153"/>
      <c r="H85" s="153"/>
      <c r="I85" s="153"/>
      <c r="J85" s="153"/>
      <c r="K85" s="153"/>
    </row>
    <row r="86" spans="2:11" x14ac:dyDescent="0.25">
      <c r="B86" s="154"/>
      <c r="C86" s="155"/>
      <c r="D86" s="155"/>
      <c r="E86" s="155"/>
      <c r="F86" s="155"/>
      <c r="G86" s="155"/>
      <c r="H86" s="155"/>
      <c r="I86" s="155"/>
      <c r="J86" s="155"/>
      <c r="K86" s="155"/>
    </row>
    <row r="87" spans="2:11" x14ac:dyDescent="0.25">
      <c r="B87" s="152"/>
      <c r="C87" s="153"/>
      <c r="D87" s="153"/>
      <c r="E87" s="153"/>
      <c r="F87" s="153"/>
      <c r="G87" s="153"/>
      <c r="H87" s="153"/>
      <c r="I87" s="153"/>
      <c r="J87" s="153"/>
      <c r="K87" s="153"/>
    </row>
    <row r="88" spans="2:11" x14ac:dyDescent="0.25">
      <c r="B88" s="154"/>
      <c r="C88" s="155"/>
      <c r="D88" s="155"/>
      <c r="E88" s="155"/>
      <c r="F88" s="155"/>
      <c r="G88" s="155"/>
      <c r="H88" s="155"/>
      <c r="I88" s="155"/>
      <c r="J88" s="155"/>
      <c r="K88" s="155"/>
    </row>
    <row r="89" spans="2:11" x14ac:dyDescent="0.25">
      <c r="B89" s="152"/>
      <c r="C89" s="153"/>
      <c r="D89" s="153"/>
      <c r="E89" s="153"/>
      <c r="F89" s="153"/>
      <c r="G89" s="153"/>
      <c r="H89" s="153"/>
      <c r="I89" s="153"/>
      <c r="J89" s="153"/>
      <c r="K89" s="153"/>
    </row>
    <row r="90" spans="2:11" x14ac:dyDescent="0.25">
      <c r="B90" s="154"/>
      <c r="C90" s="155"/>
      <c r="D90" s="155"/>
      <c r="E90" s="155"/>
      <c r="F90" s="155"/>
      <c r="G90" s="155"/>
      <c r="H90" s="155"/>
      <c r="I90" s="155"/>
      <c r="J90" s="155"/>
      <c r="K90" s="155"/>
    </row>
    <row r="91" spans="2:11" x14ac:dyDescent="0.25">
      <c r="B91" s="152"/>
      <c r="C91" s="153"/>
      <c r="D91" s="153"/>
      <c r="E91" s="153"/>
      <c r="F91" s="153"/>
      <c r="G91" s="153"/>
      <c r="H91" s="153"/>
      <c r="I91" s="153"/>
      <c r="J91" s="153"/>
      <c r="K91" s="153"/>
    </row>
    <row r="92" spans="2:11" x14ac:dyDescent="0.25">
      <c r="B92" s="154"/>
      <c r="C92" s="155"/>
      <c r="D92" s="155"/>
      <c r="E92" s="155"/>
      <c r="F92" s="155"/>
      <c r="G92" s="155"/>
      <c r="H92" s="155"/>
      <c r="I92" s="155"/>
      <c r="J92" s="155"/>
      <c r="K92" s="155"/>
    </row>
    <row r="93" spans="2:11" x14ac:dyDescent="0.25">
      <c r="B93" s="152"/>
      <c r="C93" s="153"/>
      <c r="D93" s="153"/>
      <c r="E93" s="153"/>
      <c r="F93" s="153"/>
      <c r="G93" s="153"/>
      <c r="H93" s="153"/>
      <c r="I93" s="153"/>
      <c r="J93" s="153"/>
      <c r="K93" s="153"/>
    </row>
    <row r="94" spans="2:11" x14ac:dyDescent="0.25">
      <c r="B94" s="154"/>
      <c r="C94" s="155"/>
      <c r="D94" s="155"/>
      <c r="E94" s="155"/>
      <c r="F94" s="155"/>
      <c r="G94" s="155"/>
      <c r="H94" s="155"/>
      <c r="I94" s="155"/>
      <c r="J94" s="155"/>
      <c r="K94" s="155"/>
    </row>
    <row r="95" spans="2:11" x14ac:dyDescent="0.25">
      <c r="B95" s="152"/>
      <c r="C95" s="153"/>
      <c r="D95" s="153"/>
      <c r="E95" s="153"/>
      <c r="F95" s="153"/>
      <c r="G95" s="153"/>
      <c r="H95" s="153"/>
      <c r="I95" s="153"/>
      <c r="J95" s="153"/>
      <c r="K95" s="153"/>
    </row>
    <row r="96" spans="2:11" x14ac:dyDescent="0.25">
      <c r="B96" s="154"/>
      <c r="C96" s="155"/>
      <c r="D96" s="155"/>
      <c r="E96" s="155"/>
      <c r="F96" s="155"/>
      <c r="G96" s="155"/>
      <c r="H96" s="155"/>
      <c r="I96" s="155"/>
      <c r="J96" s="155"/>
      <c r="K96" s="155"/>
    </row>
    <row r="97" spans="2:11" x14ac:dyDescent="0.25">
      <c r="B97" s="156"/>
      <c r="C97" s="157"/>
      <c r="D97" s="157"/>
      <c r="E97" s="157"/>
      <c r="F97" s="157"/>
      <c r="G97" s="157"/>
      <c r="H97" s="157"/>
      <c r="I97" s="157"/>
      <c r="J97" s="157"/>
      <c r="K97" s="157"/>
    </row>
    <row r="98" spans="2:11" x14ac:dyDescent="0.25">
      <c r="B98" s="154"/>
      <c r="C98" s="155"/>
      <c r="D98" s="155"/>
      <c r="E98" s="155"/>
      <c r="F98" s="155"/>
      <c r="G98" s="155"/>
      <c r="H98" s="155"/>
      <c r="I98" s="155"/>
      <c r="J98" s="155"/>
      <c r="K98" s="155"/>
    </row>
    <row r="99" spans="2:11" x14ac:dyDescent="0.25">
      <c r="B99" s="152"/>
      <c r="C99" s="153"/>
      <c r="D99" s="153"/>
      <c r="E99" s="153"/>
      <c r="F99" s="153"/>
      <c r="G99" s="153"/>
      <c r="H99" s="153"/>
      <c r="I99" s="153"/>
      <c r="J99" s="153"/>
      <c r="K99" s="153"/>
    </row>
    <row r="100" spans="2:11" x14ac:dyDescent="0.25">
      <c r="B100" s="154"/>
      <c r="C100" s="155"/>
      <c r="D100" s="155"/>
      <c r="E100" s="155"/>
      <c r="F100" s="155"/>
      <c r="G100" s="155"/>
      <c r="H100" s="155"/>
      <c r="I100" s="155"/>
      <c r="J100" s="155"/>
      <c r="K100" s="155"/>
    </row>
    <row r="101" spans="2:11" x14ac:dyDescent="0.25">
      <c r="B101" s="152"/>
      <c r="C101" s="153"/>
      <c r="D101" s="153"/>
      <c r="E101" s="153"/>
      <c r="F101" s="153"/>
      <c r="G101" s="153"/>
      <c r="H101" s="153"/>
      <c r="I101" s="153"/>
      <c r="J101" s="153"/>
      <c r="K101" s="153"/>
    </row>
    <row r="102" spans="2:11" x14ac:dyDescent="0.25">
      <c r="B102" s="154"/>
      <c r="C102" s="155"/>
      <c r="D102" s="155"/>
      <c r="E102" s="155"/>
      <c r="F102" s="155"/>
      <c r="G102" s="155"/>
      <c r="H102" s="155"/>
      <c r="I102" s="155"/>
      <c r="J102" s="155"/>
      <c r="K102" s="155"/>
    </row>
    <row r="103" spans="2:11" x14ac:dyDescent="0.25">
      <c r="B103" s="152"/>
      <c r="C103" s="153"/>
      <c r="D103" s="153"/>
      <c r="E103" s="153"/>
      <c r="F103" s="153"/>
      <c r="G103" s="153"/>
      <c r="H103" s="153"/>
      <c r="I103" s="153"/>
      <c r="J103" s="153"/>
      <c r="K103" s="153"/>
    </row>
    <row r="104" spans="2:11" x14ac:dyDescent="0.25">
      <c r="B104" s="154"/>
      <c r="C104" s="155"/>
      <c r="D104" s="155"/>
      <c r="E104" s="155"/>
      <c r="F104" s="155"/>
      <c r="G104" s="155"/>
      <c r="H104" s="155"/>
      <c r="I104" s="155"/>
      <c r="J104" s="155"/>
      <c r="K104" s="155"/>
    </row>
    <row r="105" spans="2:11" x14ac:dyDescent="0.25">
      <c r="B105" s="152"/>
      <c r="C105" s="153"/>
      <c r="D105" s="153"/>
      <c r="E105" s="153"/>
      <c r="F105" s="153"/>
      <c r="G105" s="153"/>
      <c r="H105" s="153"/>
      <c r="I105" s="153"/>
      <c r="J105" s="153"/>
      <c r="K105" s="153"/>
    </row>
    <row r="106" spans="2:11" x14ac:dyDescent="0.25">
      <c r="B106" s="154"/>
      <c r="C106" s="155"/>
      <c r="D106" s="155"/>
      <c r="E106" s="155"/>
      <c r="F106" s="155"/>
      <c r="G106" s="155"/>
      <c r="H106" s="155"/>
      <c r="I106" s="155"/>
      <c r="J106" s="155"/>
      <c r="K106" s="155"/>
    </row>
    <row r="107" spans="2:11" x14ac:dyDescent="0.25">
      <c r="B107" s="152"/>
      <c r="C107" s="153"/>
      <c r="D107" s="153"/>
      <c r="E107" s="153"/>
      <c r="F107" s="153"/>
      <c r="G107" s="153"/>
      <c r="H107" s="153"/>
      <c r="I107" s="153"/>
      <c r="J107" s="153"/>
      <c r="K107" s="153"/>
    </row>
    <row r="108" spans="2:11" x14ac:dyDescent="0.25">
      <c r="B108" s="154"/>
      <c r="C108" s="155"/>
      <c r="D108" s="155"/>
      <c r="E108" s="155"/>
      <c r="F108" s="155"/>
      <c r="G108" s="155"/>
      <c r="H108" s="155"/>
      <c r="I108" s="155"/>
      <c r="J108" s="155"/>
      <c r="K108" s="155"/>
    </row>
    <row r="109" spans="2:11" x14ac:dyDescent="0.25">
      <c r="B109" s="152"/>
      <c r="C109" s="153"/>
      <c r="D109" s="153"/>
      <c r="E109" s="153"/>
      <c r="F109" s="153"/>
      <c r="G109" s="153"/>
      <c r="H109" s="153"/>
      <c r="I109" s="153"/>
      <c r="J109" s="153"/>
      <c r="K109" s="153"/>
    </row>
    <row r="110" spans="2:1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</row>
    <row r="111" spans="2:11" x14ac:dyDescent="0.25">
      <c r="B111" s="152"/>
      <c r="C111" s="153"/>
      <c r="D111" s="153"/>
      <c r="E111" s="153"/>
      <c r="F111" s="153"/>
      <c r="G111" s="153"/>
      <c r="H111" s="153"/>
      <c r="I111" s="153"/>
      <c r="J111" s="153"/>
      <c r="K111" s="153"/>
    </row>
    <row r="112" spans="2:11" x14ac:dyDescent="0.25">
      <c r="B112" s="154"/>
      <c r="C112" s="155"/>
      <c r="D112" s="155"/>
      <c r="E112" s="155"/>
      <c r="F112" s="155"/>
      <c r="G112" s="155"/>
      <c r="H112" s="155"/>
      <c r="I112" s="155"/>
      <c r="J112" s="155"/>
      <c r="K112" s="155"/>
    </row>
    <row r="113" spans="2:11" x14ac:dyDescent="0.25">
      <c r="B113" s="152"/>
      <c r="C113" s="153"/>
      <c r="D113" s="153"/>
      <c r="E113" s="153"/>
      <c r="F113" s="153"/>
      <c r="G113" s="153"/>
      <c r="H113" s="153"/>
      <c r="I113" s="153"/>
      <c r="J113" s="153"/>
      <c r="K113" s="153"/>
    </row>
    <row r="114" spans="2:11" x14ac:dyDescent="0.25">
      <c r="B114" s="154"/>
      <c r="C114" s="155"/>
      <c r="D114" s="155"/>
      <c r="E114" s="155"/>
      <c r="F114" s="155"/>
      <c r="G114" s="155"/>
      <c r="H114" s="155"/>
      <c r="I114" s="155"/>
      <c r="J114" s="155"/>
      <c r="K114" s="155"/>
    </row>
    <row r="115" spans="2:11" x14ac:dyDescent="0.25">
      <c r="B115" s="152"/>
      <c r="C115" s="153"/>
      <c r="D115" s="153"/>
      <c r="E115" s="153"/>
      <c r="F115" s="153"/>
      <c r="G115" s="153"/>
      <c r="H115" s="153"/>
      <c r="I115" s="153"/>
      <c r="J115" s="153"/>
      <c r="K115" s="153"/>
    </row>
    <row r="116" spans="2:11" x14ac:dyDescent="0.25">
      <c r="B116" s="154"/>
      <c r="C116" s="155"/>
      <c r="D116" s="155"/>
      <c r="E116" s="155"/>
      <c r="F116" s="155"/>
      <c r="G116" s="155"/>
      <c r="H116" s="155"/>
      <c r="I116" s="155"/>
      <c r="J116" s="155"/>
      <c r="K116" s="155"/>
    </row>
    <row r="117" spans="2:11" x14ac:dyDescent="0.25">
      <c r="B117" s="152"/>
      <c r="C117" s="153"/>
      <c r="D117" s="153"/>
      <c r="E117" s="153"/>
      <c r="F117" s="153"/>
      <c r="G117" s="153"/>
      <c r="H117" s="153"/>
      <c r="I117" s="153"/>
      <c r="J117" s="153"/>
      <c r="K117" s="153"/>
    </row>
    <row r="118" spans="2:11" x14ac:dyDescent="0.25">
      <c r="B118" s="154"/>
      <c r="C118" s="155"/>
      <c r="D118" s="155"/>
      <c r="E118" s="155"/>
      <c r="F118" s="155"/>
      <c r="G118" s="155"/>
      <c r="H118" s="155"/>
      <c r="I118" s="155"/>
      <c r="J118" s="155"/>
      <c r="K118" s="155"/>
    </row>
    <row r="119" spans="2:11" x14ac:dyDescent="0.25">
      <c r="B119" s="152"/>
      <c r="C119" s="153"/>
      <c r="D119" s="153"/>
      <c r="E119" s="153"/>
      <c r="F119" s="153"/>
      <c r="G119" s="153"/>
      <c r="H119" s="153"/>
      <c r="I119" s="153"/>
      <c r="J119" s="153"/>
      <c r="K119" s="153"/>
    </row>
    <row r="120" spans="2:11" x14ac:dyDescent="0.25">
      <c r="B120" s="154"/>
      <c r="C120" s="155"/>
      <c r="D120" s="155"/>
      <c r="E120" s="155"/>
      <c r="F120" s="155"/>
      <c r="G120" s="155"/>
      <c r="H120" s="155"/>
      <c r="I120" s="155"/>
      <c r="J120" s="155"/>
      <c r="K120" s="155"/>
    </row>
    <row r="121" spans="2:11" x14ac:dyDescent="0.25"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</row>
    <row r="122" spans="2:11" x14ac:dyDescent="0.25"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</row>
    <row r="123" spans="2:11" x14ac:dyDescent="0.25"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</row>
    <row r="124" spans="2:11" x14ac:dyDescent="0.25">
      <c r="B124" s="155"/>
      <c r="C124" s="155"/>
      <c r="D124" s="155"/>
      <c r="E124" s="155"/>
      <c r="F124" s="155"/>
      <c r="G124" s="155"/>
      <c r="H124" s="155"/>
      <c r="I124" s="155"/>
      <c r="J124" s="155"/>
      <c r="K124" s="155"/>
    </row>
    <row r="125" spans="2:11" x14ac:dyDescent="0.25"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</row>
    <row r="126" spans="2:11" x14ac:dyDescent="0.25">
      <c r="B126" s="155"/>
      <c r="C126" s="155"/>
      <c r="D126" s="155"/>
      <c r="E126" s="155"/>
      <c r="F126" s="155"/>
      <c r="G126" s="155"/>
      <c r="H126" s="155"/>
      <c r="I126" s="155"/>
      <c r="J126" s="155"/>
      <c r="K126" s="155"/>
    </row>
    <row r="127" spans="2:11" x14ac:dyDescent="0.25"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</row>
    <row r="128" spans="2:11" x14ac:dyDescent="0.25">
      <c r="B128" s="155"/>
      <c r="C128" s="155"/>
      <c r="D128" s="155"/>
      <c r="E128" s="155"/>
      <c r="F128" s="155"/>
      <c r="G128" s="155"/>
      <c r="H128" s="155"/>
      <c r="I128" s="155"/>
      <c r="J128" s="155"/>
      <c r="K128" s="155"/>
    </row>
    <row r="129" spans="2:11" x14ac:dyDescent="0.25"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</row>
    <row r="130" spans="2:11" x14ac:dyDescent="0.25"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</row>
    <row r="131" spans="2:11" x14ac:dyDescent="0.25"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</row>
    <row r="132" spans="2:11" x14ac:dyDescent="0.25"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</row>
    <row r="133" spans="2:11" x14ac:dyDescent="0.25"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</row>
    <row r="134" spans="2:11" x14ac:dyDescent="0.25">
      <c r="B134" s="155"/>
      <c r="C134" s="155"/>
      <c r="D134" s="155"/>
      <c r="E134" s="155"/>
      <c r="F134" s="155"/>
      <c r="G134" s="155"/>
      <c r="H134" s="155"/>
      <c r="I134" s="155"/>
      <c r="J134" s="155"/>
      <c r="K134" s="155"/>
    </row>
    <row r="135" spans="2:11" x14ac:dyDescent="0.25"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</row>
    <row r="136" spans="2:1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</row>
    <row r="137" spans="2:11" x14ac:dyDescent="0.25"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</row>
    <row r="138" spans="2:11" x14ac:dyDescent="0.25"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</row>
    <row r="139" spans="2:11" x14ac:dyDescent="0.25"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</row>
    <row r="140" spans="2:11" x14ac:dyDescent="0.25">
      <c r="B140" s="155"/>
      <c r="C140" s="155"/>
      <c r="D140" s="155"/>
      <c r="E140" s="155"/>
      <c r="F140" s="155"/>
      <c r="G140" s="155"/>
      <c r="H140" s="155"/>
      <c r="I140" s="155"/>
      <c r="J140" s="155"/>
      <c r="K140" s="155"/>
    </row>
    <row r="141" spans="2:11" x14ac:dyDescent="0.25"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</row>
    <row r="142" spans="2:11" x14ac:dyDescent="0.25">
      <c r="B142" s="155"/>
      <c r="C142" s="155"/>
      <c r="D142" s="155"/>
      <c r="E142" s="155"/>
      <c r="F142" s="155"/>
      <c r="G142" s="155"/>
      <c r="H142" s="155"/>
      <c r="I142" s="155"/>
      <c r="J142" s="155"/>
      <c r="K142" s="155"/>
    </row>
    <row r="143" spans="2:11" x14ac:dyDescent="0.25"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</row>
    <row r="144" spans="2:11" x14ac:dyDescent="0.25">
      <c r="B144" s="155"/>
      <c r="C144" s="155"/>
      <c r="D144" s="155"/>
      <c r="E144" s="155"/>
      <c r="F144" s="155"/>
      <c r="G144" s="155"/>
      <c r="H144" s="155"/>
      <c r="I144" s="155"/>
      <c r="J144" s="155"/>
      <c r="K144" s="155"/>
    </row>
    <row r="145" spans="2:11" x14ac:dyDescent="0.25"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</row>
    <row r="146" spans="2:11" x14ac:dyDescent="0.25">
      <c r="B146" s="155"/>
      <c r="C146" s="155"/>
      <c r="D146" s="155"/>
      <c r="E146" s="155"/>
      <c r="F146" s="155"/>
      <c r="G146" s="155"/>
      <c r="H146" s="155"/>
      <c r="I146" s="155"/>
      <c r="J146" s="155"/>
      <c r="K146" s="155"/>
    </row>
    <row r="147" spans="2:11" x14ac:dyDescent="0.25"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</row>
    <row r="148" spans="2:11" x14ac:dyDescent="0.25">
      <c r="B148" s="155"/>
      <c r="C148" s="155"/>
      <c r="D148" s="155"/>
      <c r="E148" s="155"/>
      <c r="F148" s="155"/>
      <c r="G148" s="155"/>
      <c r="H148" s="155"/>
      <c r="I148" s="155"/>
      <c r="J148" s="155"/>
      <c r="K148" s="15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X33"/>
  <sheetViews>
    <sheetView workbookViewId="0">
      <selection activeCell="J33" sqref="J33"/>
    </sheetView>
  </sheetViews>
  <sheetFormatPr baseColWidth="10" defaultRowHeight="15" x14ac:dyDescent="0.25"/>
  <cols>
    <col min="1" max="1" width="19.140625" customWidth="1"/>
    <col min="2" max="2" width="7.42578125" customWidth="1"/>
    <col min="3" max="3" width="12.5703125" bestFit="1" customWidth="1"/>
    <col min="4" max="4" width="4.5703125" customWidth="1"/>
    <col min="5" max="5" width="8.5703125" customWidth="1"/>
    <col min="6" max="6" width="12.28515625" customWidth="1"/>
    <col min="7" max="7" width="4.85546875" customWidth="1"/>
    <col min="8" max="8" width="8.7109375" customWidth="1"/>
    <col min="10" max="10" width="5.7109375" customWidth="1"/>
    <col min="11" max="11" width="8.5703125" customWidth="1"/>
    <col min="13" max="13" width="4.85546875" customWidth="1"/>
    <col min="14" max="14" width="7.85546875" customWidth="1"/>
    <col min="16" max="16" width="5.140625" customWidth="1"/>
    <col min="17" max="17" width="9" customWidth="1"/>
    <col min="18" max="18" width="13.28515625" customWidth="1"/>
    <col min="19" max="19" width="5.28515625" customWidth="1"/>
    <col min="22" max="22" width="5.7109375" customWidth="1"/>
    <col min="24" max="24" width="10.85546875" customWidth="1"/>
  </cols>
  <sheetData>
    <row r="2" spans="1:24" x14ac:dyDescent="0.25">
      <c r="B2" t="s">
        <v>24</v>
      </c>
    </row>
    <row r="4" spans="1:24" x14ac:dyDescent="0.25">
      <c r="B4" s="2" t="s">
        <v>23</v>
      </c>
      <c r="C4" s="2" t="s">
        <v>9</v>
      </c>
      <c r="E4" s="2" t="s">
        <v>23</v>
      </c>
      <c r="F4" s="2" t="s">
        <v>13</v>
      </c>
      <c r="H4" s="2" t="s">
        <v>23</v>
      </c>
      <c r="I4" s="2" t="s">
        <v>11</v>
      </c>
      <c r="K4" s="2" t="s">
        <v>23</v>
      </c>
      <c r="L4" s="2" t="s">
        <v>10</v>
      </c>
      <c r="N4" s="2" t="s">
        <v>23</v>
      </c>
      <c r="O4" s="2" t="s">
        <v>14</v>
      </c>
      <c r="Q4" s="2" t="s">
        <v>23</v>
      </c>
      <c r="R4" s="2" t="s">
        <v>15</v>
      </c>
      <c r="T4" s="2" t="s">
        <v>23</v>
      </c>
      <c r="U4" s="2" t="s">
        <v>28</v>
      </c>
      <c r="W4" s="2" t="s">
        <v>23</v>
      </c>
      <c r="X4" s="2" t="s">
        <v>12</v>
      </c>
    </row>
    <row r="5" spans="1:24" ht="15.75" x14ac:dyDescent="0.25">
      <c r="A5" s="1" t="s">
        <v>25</v>
      </c>
      <c r="B5" s="22">
        <v>1990</v>
      </c>
      <c r="C5" s="16">
        <v>51201</v>
      </c>
      <c r="D5" s="5"/>
      <c r="E5" s="22">
        <v>1990</v>
      </c>
      <c r="F5" s="16">
        <v>2118440</v>
      </c>
      <c r="G5" s="5"/>
      <c r="H5" s="22">
        <v>1990</v>
      </c>
      <c r="I5" s="20">
        <v>287376</v>
      </c>
      <c r="J5" s="5"/>
      <c r="K5" s="22">
        <v>1990</v>
      </c>
      <c r="L5" s="16">
        <v>584784</v>
      </c>
      <c r="N5" s="4">
        <v>1990</v>
      </c>
      <c r="O5" s="18">
        <v>1596.3</v>
      </c>
      <c r="Q5" s="4">
        <v>1990</v>
      </c>
      <c r="R5" s="18">
        <v>355.4</v>
      </c>
      <c r="T5" s="4">
        <v>1990</v>
      </c>
      <c r="U5" s="16">
        <v>55170</v>
      </c>
      <c r="W5" s="4">
        <v>1990</v>
      </c>
      <c r="X5" s="16">
        <v>15000</v>
      </c>
    </row>
    <row r="6" spans="1:24" ht="15.75" x14ac:dyDescent="0.25">
      <c r="B6" s="22">
        <v>1991</v>
      </c>
      <c r="C6" s="16">
        <v>54147</v>
      </c>
      <c r="D6" s="5"/>
      <c r="E6" s="22">
        <v>1991</v>
      </c>
      <c r="F6" s="16">
        <v>2169789</v>
      </c>
      <c r="G6" s="5"/>
      <c r="H6" s="22">
        <v>1991</v>
      </c>
      <c r="I6" s="20">
        <v>305832</v>
      </c>
      <c r="J6" s="5"/>
      <c r="K6" s="22">
        <v>1991</v>
      </c>
      <c r="L6" s="16">
        <v>617777</v>
      </c>
      <c r="N6" s="4">
        <v>1991</v>
      </c>
      <c r="O6" s="18">
        <v>1665.1</v>
      </c>
      <c r="Q6" s="4">
        <v>1991</v>
      </c>
      <c r="R6" s="18">
        <v>373.7</v>
      </c>
      <c r="T6" s="4">
        <v>1991</v>
      </c>
      <c r="U6" s="16">
        <v>58444</v>
      </c>
      <c r="W6" s="4">
        <v>1991</v>
      </c>
      <c r="X6" s="16">
        <v>15966</v>
      </c>
    </row>
    <row r="7" spans="1:24" ht="15.75" x14ac:dyDescent="0.25">
      <c r="B7" s="22">
        <v>1992</v>
      </c>
      <c r="C7" s="16">
        <v>57480</v>
      </c>
      <c r="D7" s="5"/>
      <c r="E7" s="22">
        <v>1992</v>
      </c>
      <c r="F7" s="16">
        <v>2240015</v>
      </c>
      <c r="G7" s="5"/>
      <c r="H7" s="22">
        <v>1992</v>
      </c>
      <c r="I7" s="20">
        <v>325332</v>
      </c>
      <c r="J7" s="5"/>
      <c r="K7" s="22">
        <v>1992</v>
      </c>
      <c r="L7" s="16">
        <v>659988</v>
      </c>
      <c r="N7" s="4">
        <v>1992</v>
      </c>
      <c r="O7" s="18">
        <v>1760.8</v>
      </c>
      <c r="Q7" s="4">
        <v>1992</v>
      </c>
      <c r="R7" s="18">
        <v>401</v>
      </c>
      <c r="T7" s="4">
        <v>1992</v>
      </c>
      <c r="U7" s="16">
        <v>61574</v>
      </c>
      <c r="W7" s="4">
        <v>1992</v>
      </c>
      <c r="X7" s="16">
        <v>17151</v>
      </c>
    </row>
    <row r="8" spans="1:24" ht="15.75" x14ac:dyDescent="0.25">
      <c r="B8" s="22">
        <v>1993</v>
      </c>
      <c r="C8" s="16">
        <v>56667</v>
      </c>
      <c r="D8" s="5"/>
      <c r="E8" s="22">
        <v>1993</v>
      </c>
      <c r="F8" s="16">
        <v>2039828</v>
      </c>
      <c r="G8" s="5"/>
      <c r="H8" s="22">
        <v>1993</v>
      </c>
      <c r="I8" s="20">
        <v>300474</v>
      </c>
      <c r="J8" s="5"/>
      <c r="K8" s="22">
        <v>1993</v>
      </c>
      <c r="L8" s="16">
        <v>636270</v>
      </c>
      <c r="N8" s="4">
        <v>1993</v>
      </c>
      <c r="O8" s="18">
        <v>1870</v>
      </c>
      <c r="Q8" s="4">
        <v>1993</v>
      </c>
      <c r="R8" s="18">
        <v>779.7</v>
      </c>
      <c r="T8" s="4">
        <v>1993</v>
      </c>
      <c r="U8" s="16">
        <v>60951</v>
      </c>
      <c r="W8" s="4">
        <v>1993</v>
      </c>
      <c r="X8" s="16">
        <v>16023</v>
      </c>
    </row>
    <row r="9" spans="1:24" ht="15.75" x14ac:dyDescent="0.25">
      <c r="B9" s="22">
        <v>1994</v>
      </c>
      <c r="C9" s="16">
        <v>59743</v>
      </c>
      <c r="D9" s="5"/>
      <c r="E9" s="22">
        <v>1994</v>
      </c>
      <c r="F9" s="16">
        <v>1917292</v>
      </c>
      <c r="G9" s="5"/>
      <c r="H9" s="22">
        <v>1994</v>
      </c>
      <c r="I9" s="20">
        <v>301036</v>
      </c>
      <c r="J9" s="5"/>
      <c r="K9" s="22">
        <v>1994</v>
      </c>
      <c r="L9" s="16">
        <v>627458</v>
      </c>
      <c r="N9" s="4">
        <v>1994</v>
      </c>
      <c r="O9" s="18">
        <v>2178.8000000000002</v>
      </c>
      <c r="Q9" s="4">
        <v>1994</v>
      </c>
      <c r="R9" s="18">
        <v>1579</v>
      </c>
      <c r="T9" s="4">
        <v>1994</v>
      </c>
      <c r="U9" s="16">
        <v>64491</v>
      </c>
      <c r="W9" s="4">
        <v>1994</v>
      </c>
      <c r="X9" s="16">
        <v>16152</v>
      </c>
    </row>
    <row r="10" spans="1:24" ht="15.75" x14ac:dyDescent="0.25">
      <c r="B10" s="22">
        <v>1995</v>
      </c>
      <c r="C10" s="16">
        <v>60562</v>
      </c>
      <c r="D10" s="5"/>
      <c r="E10" s="22">
        <v>1995</v>
      </c>
      <c r="F10" s="16">
        <v>1686574</v>
      </c>
      <c r="G10" s="5"/>
      <c r="H10" s="22">
        <v>1995</v>
      </c>
      <c r="I10" s="20">
        <v>278528</v>
      </c>
      <c r="J10" s="5"/>
      <c r="K10" s="22">
        <v>1995</v>
      </c>
      <c r="L10" s="16">
        <v>586471</v>
      </c>
      <c r="N10" s="4">
        <v>1995</v>
      </c>
      <c r="O10" s="18">
        <v>2419.6999999999998</v>
      </c>
      <c r="Q10" s="4">
        <v>1995</v>
      </c>
      <c r="R10" s="18">
        <v>2157.3000000000002</v>
      </c>
      <c r="T10" s="4">
        <v>1995</v>
      </c>
      <c r="U10" s="16">
        <v>50269</v>
      </c>
      <c r="W10" s="4">
        <v>1995</v>
      </c>
      <c r="X10" s="16">
        <v>14871</v>
      </c>
    </row>
    <row r="11" spans="1:24" ht="15.75" x14ac:dyDescent="0.25">
      <c r="B11" s="22">
        <v>1996</v>
      </c>
      <c r="C11" s="16">
        <v>64492</v>
      </c>
      <c r="D11" s="5"/>
      <c r="E11" s="22">
        <v>1996</v>
      </c>
      <c r="F11" s="16">
        <v>1715982</v>
      </c>
      <c r="G11" s="5"/>
      <c r="H11" s="22">
        <v>1996</v>
      </c>
      <c r="I11" s="20">
        <v>290305</v>
      </c>
      <c r="J11" s="5"/>
      <c r="K11" s="22">
        <v>1996</v>
      </c>
      <c r="L11" s="16">
        <v>586690</v>
      </c>
      <c r="N11" s="4">
        <v>1996</v>
      </c>
      <c r="O11" s="18">
        <v>2841.5</v>
      </c>
      <c r="Q11" s="4">
        <v>1996</v>
      </c>
      <c r="R11" s="18">
        <v>2987</v>
      </c>
      <c r="T11" s="4">
        <v>1996</v>
      </c>
      <c r="U11" s="16">
        <v>50649</v>
      </c>
      <c r="W11" s="4">
        <v>1996</v>
      </c>
      <c r="X11" s="16">
        <v>15095</v>
      </c>
    </row>
    <row r="12" spans="1:24" ht="15.75" x14ac:dyDescent="0.25">
      <c r="B12" s="22">
        <v>1997</v>
      </c>
      <c r="C12" s="16">
        <v>65170</v>
      </c>
      <c r="D12" s="5"/>
      <c r="E12" s="22">
        <v>1997</v>
      </c>
      <c r="F12" s="16">
        <v>1540841</v>
      </c>
      <c r="G12" s="5"/>
      <c r="H12" s="22">
        <v>1997</v>
      </c>
      <c r="I12" s="20">
        <v>271711</v>
      </c>
      <c r="J12" s="5"/>
      <c r="K12" s="22">
        <v>1997</v>
      </c>
      <c r="L12" s="16">
        <v>547399</v>
      </c>
      <c r="N12" s="4">
        <v>1997</v>
      </c>
      <c r="O12" s="18">
        <v>3123.8</v>
      </c>
      <c r="Q12" s="4">
        <v>1997</v>
      </c>
      <c r="R12" s="18">
        <v>3806.2</v>
      </c>
      <c r="T12" s="4">
        <v>1997</v>
      </c>
      <c r="U12" s="16">
        <v>23202</v>
      </c>
      <c r="W12" s="4">
        <v>1997</v>
      </c>
      <c r="X12" s="16">
        <v>14282</v>
      </c>
    </row>
    <row r="13" spans="1:24" ht="15.75" x14ac:dyDescent="0.25">
      <c r="B13" s="22">
        <v>1998</v>
      </c>
      <c r="C13" s="16">
        <v>71481</v>
      </c>
      <c r="D13" s="5"/>
      <c r="E13" s="22">
        <v>1998</v>
      </c>
      <c r="F13" s="16">
        <v>1482234</v>
      </c>
      <c r="G13" s="5"/>
      <c r="H13" s="22">
        <v>1998</v>
      </c>
      <c r="I13" s="20">
        <v>278373</v>
      </c>
      <c r="J13" s="5"/>
      <c r="K13" s="22">
        <v>1998</v>
      </c>
      <c r="L13" s="16">
        <v>543491</v>
      </c>
      <c r="N13" s="4">
        <v>1998</v>
      </c>
      <c r="O13" s="18">
        <v>3591</v>
      </c>
      <c r="Q13" s="4">
        <v>1998</v>
      </c>
      <c r="R13" s="18">
        <v>4808.8999999999996</v>
      </c>
      <c r="T13" s="4">
        <v>1998</v>
      </c>
      <c r="U13" s="16">
        <v>24024</v>
      </c>
      <c r="W13" s="4">
        <v>1998</v>
      </c>
      <c r="X13" s="16">
        <v>14252</v>
      </c>
    </row>
    <row r="14" spans="1:24" ht="15.75" x14ac:dyDescent="0.25">
      <c r="B14" s="22">
        <v>1999</v>
      </c>
      <c r="C14" s="16">
        <v>75182</v>
      </c>
      <c r="D14" s="5"/>
      <c r="E14" s="22">
        <v>1999</v>
      </c>
      <c r="F14" s="16">
        <v>1328444</v>
      </c>
      <c r="G14" s="5"/>
      <c r="H14" s="22">
        <v>1999</v>
      </c>
      <c r="I14" s="20">
        <v>258741</v>
      </c>
      <c r="J14" s="5"/>
      <c r="K14" s="22">
        <v>1999</v>
      </c>
      <c r="L14" s="16">
        <v>536300</v>
      </c>
      <c r="N14" s="4">
        <v>1999</v>
      </c>
      <c r="O14" s="18">
        <v>4044.9</v>
      </c>
      <c r="Q14" s="4">
        <v>1999</v>
      </c>
      <c r="R14" s="18">
        <v>5936.7</v>
      </c>
      <c r="T14" s="4">
        <v>1999</v>
      </c>
      <c r="U14" s="16">
        <v>24184</v>
      </c>
      <c r="W14" s="4">
        <v>1999</v>
      </c>
      <c r="X14" s="16">
        <v>13354</v>
      </c>
    </row>
    <row r="15" spans="1:24" ht="15.75" x14ac:dyDescent="0.25">
      <c r="B15" s="22">
        <v>2000</v>
      </c>
      <c r="C15" s="16">
        <v>77150</v>
      </c>
      <c r="D15" s="5"/>
      <c r="E15" s="22">
        <v>2000</v>
      </c>
      <c r="F15" s="16">
        <v>1140989</v>
      </c>
      <c r="G15" s="5"/>
      <c r="H15" s="22">
        <v>2000</v>
      </c>
      <c r="I15" s="20">
        <v>227571</v>
      </c>
      <c r="J15" s="5"/>
      <c r="K15" s="22">
        <v>2000</v>
      </c>
      <c r="L15" s="16">
        <v>533560</v>
      </c>
      <c r="N15" s="4">
        <v>2000</v>
      </c>
      <c r="O15" s="18">
        <v>4315.1000000000004</v>
      </c>
      <c r="Q15" s="4">
        <v>2000</v>
      </c>
      <c r="R15" s="18">
        <v>6326.3</v>
      </c>
      <c r="T15" s="4">
        <v>2000</v>
      </c>
      <c r="U15" s="16">
        <v>16597</v>
      </c>
      <c r="W15" s="4">
        <v>2000</v>
      </c>
      <c r="X15" s="16">
        <v>11960</v>
      </c>
    </row>
    <row r="16" spans="1:24" ht="15.75" x14ac:dyDescent="0.25">
      <c r="B16" s="22">
        <v>2001</v>
      </c>
      <c r="C16" s="16">
        <v>80941</v>
      </c>
      <c r="D16" s="5"/>
      <c r="E16" s="22">
        <v>2001</v>
      </c>
      <c r="F16" s="16">
        <v>1044210</v>
      </c>
      <c r="G16" s="5"/>
      <c r="H16" s="22">
        <v>2001</v>
      </c>
      <c r="I16" s="20">
        <v>217063</v>
      </c>
      <c r="J16" s="5"/>
      <c r="K16" s="22">
        <v>2001</v>
      </c>
      <c r="L16" s="16">
        <v>520255</v>
      </c>
      <c r="N16" s="4">
        <v>2001</v>
      </c>
      <c r="O16" s="18">
        <v>2802.4</v>
      </c>
      <c r="Q16" s="4">
        <v>2001</v>
      </c>
      <c r="R16" s="18">
        <v>6453.3</v>
      </c>
      <c r="T16" s="4">
        <v>2001</v>
      </c>
      <c r="U16" s="16">
        <v>13758</v>
      </c>
      <c r="W16" s="4">
        <v>2001</v>
      </c>
      <c r="X16" s="16">
        <v>11350</v>
      </c>
    </row>
    <row r="17" spans="1:24" ht="15.75" x14ac:dyDescent="0.25">
      <c r="B17" s="22">
        <v>2002</v>
      </c>
      <c r="C17" s="16">
        <v>82786</v>
      </c>
      <c r="D17" s="5"/>
      <c r="E17" s="22">
        <v>2002</v>
      </c>
      <c r="F17" s="16">
        <v>887485</v>
      </c>
      <c r="G17" s="5"/>
      <c r="H17" s="22">
        <v>2002</v>
      </c>
      <c r="I17" s="20">
        <v>134293</v>
      </c>
      <c r="J17" s="5"/>
      <c r="K17" s="22">
        <v>2002</v>
      </c>
      <c r="L17" s="16">
        <v>510295</v>
      </c>
      <c r="N17" s="4">
        <v>2002</v>
      </c>
      <c r="O17" s="18">
        <v>2790.9</v>
      </c>
      <c r="Q17" s="4">
        <v>2002</v>
      </c>
      <c r="R17" s="18">
        <v>7424.3</v>
      </c>
      <c r="T17" s="4">
        <v>2002</v>
      </c>
      <c r="U17" s="16">
        <v>12017</v>
      </c>
      <c r="W17" s="4">
        <v>2002</v>
      </c>
      <c r="X17" s="16">
        <v>9555</v>
      </c>
    </row>
    <row r="18" spans="1:24" ht="15.75" x14ac:dyDescent="0.25">
      <c r="B18" s="22">
        <v>2003</v>
      </c>
      <c r="C18" s="16">
        <v>86578</v>
      </c>
      <c r="D18" s="5"/>
      <c r="E18" s="22">
        <v>2003</v>
      </c>
      <c r="F18" s="16">
        <v>785228</v>
      </c>
      <c r="G18" s="5"/>
      <c r="H18" s="22">
        <v>2003</v>
      </c>
      <c r="I18" s="20">
        <v>121960</v>
      </c>
      <c r="J18" s="5"/>
      <c r="K18" s="22">
        <v>2003</v>
      </c>
      <c r="L18" s="16">
        <v>506896</v>
      </c>
      <c r="N18" s="4">
        <v>2003</v>
      </c>
      <c r="O18" s="18">
        <v>2798.8</v>
      </c>
      <c r="Q18" s="4">
        <v>2003</v>
      </c>
      <c r="R18" s="18">
        <v>7093</v>
      </c>
      <c r="T18" s="4">
        <v>2003</v>
      </c>
      <c r="U18" s="16">
        <v>12757</v>
      </c>
      <c r="W18" s="4">
        <v>2003</v>
      </c>
      <c r="X18" s="16">
        <v>9094</v>
      </c>
    </row>
    <row r="19" spans="1:24" ht="15.75" x14ac:dyDescent="0.25">
      <c r="B19" s="22">
        <v>2004</v>
      </c>
      <c r="C19" s="16">
        <v>89726</v>
      </c>
      <c r="D19" s="5"/>
      <c r="E19" s="22">
        <v>2004</v>
      </c>
      <c r="F19" s="16">
        <v>685645</v>
      </c>
      <c r="G19" s="5"/>
      <c r="H19" s="22">
        <v>2004</v>
      </c>
      <c r="I19" s="20">
        <v>105200</v>
      </c>
      <c r="J19" s="5"/>
      <c r="K19" s="22">
        <v>2004</v>
      </c>
      <c r="L19" s="16">
        <v>520498</v>
      </c>
      <c r="N19" s="4">
        <v>2004</v>
      </c>
      <c r="O19" s="18">
        <v>2716.5</v>
      </c>
      <c r="Q19" s="4">
        <v>2004</v>
      </c>
      <c r="R19" s="18">
        <v>6842.2</v>
      </c>
      <c r="T19" s="4">
        <v>2004</v>
      </c>
      <c r="U19" s="16">
        <v>13432</v>
      </c>
      <c r="W19" s="4">
        <v>2004</v>
      </c>
      <c r="X19" s="16">
        <v>8313</v>
      </c>
    </row>
    <row r="20" spans="1:24" ht="15.75" x14ac:dyDescent="0.25">
      <c r="B20" s="22">
        <v>2005</v>
      </c>
      <c r="C20" s="16">
        <v>92245</v>
      </c>
      <c r="D20" s="5"/>
      <c r="E20" s="22">
        <v>2005</v>
      </c>
      <c r="F20" s="16">
        <v>576975</v>
      </c>
      <c r="G20" s="5"/>
      <c r="H20" s="22">
        <v>2005</v>
      </c>
      <c r="I20" s="20">
        <v>87402</v>
      </c>
      <c r="J20" s="5"/>
      <c r="K20" s="22">
        <v>2005</v>
      </c>
      <c r="L20" s="16">
        <v>510341</v>
      </c>
      <c r="N20" s="4">
        <v>2005</v>
      </c>
      <c r="O20" s="18">
        <v>2727.8</v>
      </c>
      <c r="Q20" s="4">
        <v>2005</v>
      </c>
      <c r="R20" s="18">
        <v>6487</v>
      </c>
      <c r="T20" s="4">
        <v>2005</v>
      </c>
      <c r="U20" s="16">
        <v>2329</v>
      </c>
      <c r="W20" s="4">
        <v>2005</v>
      </c>
      <c r="X20" s="16">
        <v>7698</v>
      </c>
    </row>
    <row r="21" spans="1:24" ht="15.75" x14ac:dyDescent="0.25">
      <c r="B21" s="22">
        <v>2006</v>
      </c>
      <c r="C21" s="16">
        <v>95043</v>
      </c>
      <c r="D21" s="5"/>
      <c r="E21" s="22">
        <v>2006</v>
      </c>
      <c r="F21" s="16">
        <v>484562</v>
      </c>
      <c r="G21" s="5"/>
      <c r="H21" s="22">
        <v>2006</v>
      </c>
      <c r="I21" s="20">
        <v>70198</v>
      </c>
      <c r="J21" s="5"/>
      <c r="K21" s="22">
        <v>2006</v>
      </c>
      <c r="L21" s="16">
        <v>491504</v>
      </c>
      <c r="N21" s="4">
        <v>2006</v>
      </c>
      <c r="O21" s="18">
        <v>2769.1</v>
      </c>
      <c r="Q21" s="4">
        <v>2006</v>
      </c>
      <c r="R21" s="18">
        <v>5877.5</v>
      </c>
      <c r="T21" s="4">
        <v>2006</v>
      </c>
      <c r="U21" s="16">
        <v>2402</v>
      </c>
      <c r="W21" s="4">
        <v>2006</v>
      </c>
      <c r="X21" s="16">
        <v>6857</v>
      </c>
    </row>
    <row r="22" spans="1:24" ht="15.75" x14ac:dyDescent="0.25">
      <c r="B22" s="22">
        <v>2007</v>
      </c>
      <c r="C22" s="16">
        <v>97855</v>
      </c>
      <c r="D22" s="5"/>
      <c r="E22" s="22">
        <v>2007</v>
      </c>
      <c r="F22" s="16">
        <v>428863</v>
      </c>
      <c r="G22" s="5"/>
      <c r="H22" s="22">
        <v>2007</v>
      </c>
      <c r="I22" s="20">
        <v>61055</v>
      </c>
      <c r="J22" s="5"/>
      <c r="K22" s="22">
        <v>2007</v>
      </c>
      <c r="L22" s="16">
        <v>484126</v>
      </c>
      <c r="N22" s="4">
        <v>2007</v>
      </c>
      <c r="O22" s="18">
        <v>2842.3</v>
      </c>
      <c r="Q22" s="4">
        <v>2007</v>
      </c>
      <c r="R22" s="18">
        <v>5352.1</v>
      </c>
      <c r="T22" s="4">
        <v>2007</v>
      </c>
      <c r="U22" s="16">
        <v>2473</v>
      </c>
      <c r="W22" s="4">
        <v>2007</v>
      </c>
      <c r="X22" s="16">
        <v>6287</v>
      </c>
    </row>
    <row r="23" spans="1:24" ht="15.75" x14ac:dyDescent="0.25">
      <c r="B23" s="22">
        <v>2008</v>
      </c>
      <c r="C23" s="16">
        <v>92630</v>
      </c>
      <c r="D23" s="5"/>
      <c r="E23" s="22">
        <v>2008</v>
      </c>
      <c r="F23" s="16">
        <v>353085</v>
      </c>
      <c r="G23" s="5"/>
      <c r="H23" s="22">
        <v>2008</v>
      </c>
      <c r="I23" s="20">
        <v>49368</v>
      </c>
      <c r="J23" s="5"/>
      <c r="K23" s="22">
        <v>2008</v>
      </c>
      <c r="L23" s="16">
        <v>437111</v>
      </c>
      <c r="N23" s="4">
        <v>2008</v>
      </c>
      <c r="O23" s="18">
        <v>2742.3</v>
      </c>
      <c r="Q23" s="4">
        <v>2008</v>
      </c>
      <c r="R23" s="18">
        <v>4802.3</v>
      </c>
      <c r="T23" s="4">
        <v>2008</v>
      </c>
      <c r="U23" s="16">
        <v>2343</v>
      </c>
      <c r="W23" s="4">
        <v>2008</v>
      </c>
      <c r="X23" s="16">
        <v>5370</v>
      </c>
    </row>
    <row r="24" spans="1:24" ht="15.75" x14ac:dyDescent="0.25">
      <c r="B24" s="22">
        <v>2009</v>
      </c>
      <c r="C24" s="16">
        <v>86538</v>
      </c>
      <c r="D24" s="5"/>
      <c r="E24" s="22">
        <v>2009</v>
      </c>
      <c r="F24" s="16">
        <v>309417</v>
      </c>
      <c r="G24" s="5"/>
      <c r="H24" s="22">
        <v>2009</v>
      </c>
      <c r="I24" s="20">
        <v>43343</v>
      </c>
      <c r="J24" s="5"/>
      <c r="K24" s="22">
        <v>2009</v>
      </c>
      <c r="L24" s="16">
        <v>393618</v>
      </c>
      <c r="N24" s="4">
        <v>2009</v>
      </c>
      <c r="O24" s="18">
        <v>2527.1</v>
      </c>
      <c r="Q24" s="4">
        <v>2009</v>
      </c>
      <c r="R24" s="18">
        <v>4437.7</v>
      </c>
      <c r="T24" s="4">
        <v>2009</v>
      </c>
      <c r="U24" s="16">
        <v>437</v>
      </c>
      <c r="W24" s="4">
        <v>2009</v>
      </c>
      <c r="X24" s="16">
        <v>4970</v>
      </c>
    </row>
    <row r="25" spans="1:24" ht="15.75" x14ac:dyDescent="0.25">
      <c r="B25" s="22">
        <v>2010</v>
      </c>
      <c r="C25" s="16">
        <v>83319</v>
      </c>
      <c r="D25" s="5"/>
      <c r="E25" s="22">
        <v>2010</v>
      </c>
      <c r="F25" s="16">
        <v>275741</v>
      </c>
      <c r="G25" s="5"/>
      <c r="H25" s="22">
        <v>2010</v>
      </c>
      <c r="I25" s="20">
        <v>38079</v>
      </c>
      <c r="J25" s="5"/>
      <c r="K25" s="22">
        <v>2010</v>
      </c>
      <c r="L25" s="16">
        <v>368294</v>
      </c>
      <c r="N25" s="4">
        <v>2010</v>
      </c>
      <c r="O25" s="18">
        <v>2550</v>
      </c>
      <c r="Q25" s="4">
        <v>2010</v>
      </c>
      <c r="R25" s="18">
        <v>4027</v>
      </c>
      <c r="T25" s="4">
        <v>2010</v>
      </c>
      <c r="U25" s="16">
        <v>421</v>
      </c>
      <c r="W25" s="4">
        <v>2010</v>
      </c>
      <c r="X25" s="16">
        <v>4493</v>
      </c>
    </row>
    <row r="26" spans="1:24" ht="15.75" x14ac:dyDescent="0.25">
      <c r="A26" s="7"/>
      <c r="B26" s="22">
        <v>2011</v>
      </c>
      <c r="C26" s="16">
        <v>78890</v>
      </c>
      <c r="D26" s="5"/>
      <c r="E26" s="22">
        <v>2011</v>
      </c>
      <c r="F26" s="16">
        <v>235299</v>
      </c>
      <c r="G26" s="5"/>
      <c r="H26" s="22">
        <v>2011</v>
      </c>
      <c r="I26" s="20">
        <v>30321</v>
      </c>
      <c r="J26" s="5"/>
      <c r="K26" s="22">
        <v>2011</v>
      </c>
      <c r="L26" s="16">
        <v>337141</v>
      </c>
      <c r="M26" s="5"/>
      <c r="N26" s="4">
        <v>2011</v>
      </c>
      <c r="O26" s="18">
        <v>2511.9</v>
      </c>
      <c r="P26" s="5"/>
      <c r="Q26" s="4">
        <v>2011</v>
      </c>
      <c r="R26" s="18">
        <v>3736.9</v>
      </c>
      <c r="S26" s="7"/>
      <c r="T26" s="4">
        <v>2011</v>
      </c>
      <c r="U26" s="16">
        <v>398</v>
      </c>
      <c r="V26" s="7"/>
      <c r="W26" s="4">
        <v>2011</v>
      </c>
      <c r="X26" s="16">
        <v>4035</v>
      </c>
    </row>
    <row r="27" spans="1:24" ht="15.75" x14ac:dyDescent="0.25">
      <c r="A27" s="7"/>
      <c r="B27" s="22">
        <v>2012</v>
      </c>
      <c r="C27" s="18">
        <v>73428</v>
      </c>
      <c r="D27" s="5"/>
      <c r="E27" s="22">
        <v>2012</v>
      </c>
      <c r="F27" s="18">
        <v>216447</v>
      </c>
      <c r="G27" s="5"/>
      <c r="H27" s="22">
        <v>2012</v>
      </c>
      <c r="I27" s="211">
        <v>26548</v>
      </c>
      <c r="J27" s="5"/>
      <c r="K27" s="22">
        <v>2012</v>
      </c>
      <c r="L27" s="18">
        <v>313941</v>
      </c>
      <c r="M27" s="5"/>
      <c r="N27" s="4">
        <v>2012</v>
      </c>
      <c r="O27" s="212">
        <v>2457</v>
      </c>
      <c r="P27" s="5"/>
      <c r="Q27" s="4">
        <v>2012</v>
      </c>
      <c r="R27" s="18">
        <v>3621</v>
      </c>
      <c r="S27" s="7"/>
      <c r="T27" s="4">
        <v>2012</v>
      </c>
      <c r="U27" s="16">
        <v>371</v>
      </c>
      <c r="V27" s="7"/>
      <c r="W27" s="4">
        <v>2012</v>
      </c>
      <c r="X27" s="18">
        <v>4059</v>
      </c>
    </row>
    <row r="28" spans="1:24" x14ac:dyDescent="0.25">
      <c r="A28" s="1" t="s">
        <v>99</v>
      </c>
      <c r="B28" s="23">
        <v>2013</v>
      </c>
      <c r="C28" s="19">
        <v>69515.489876315187</v>
      </c>
      <c r="D28" s="1"/>
      <c r="E28" s="23">
        <v>2013</v>
      </c>
      <c r="F28" s="19">
        <v>273918</v>
      </c>
      <c r="G28" s="1"/>
      <c r="H28" s="23">
        <v>2013</v>
      </c>
      <c r="I28" s="21">
        <v>30113</v>
      </c>
      <c r="J28" s="1"/>
      <c r="K28" s="23">
        <v>2013</v>
      </c>
      <c r="L28" s="19">
        <v>311387</v>
      </c>
      <c r="M28" s="1"/>
      <c r="N28" s="6">
        <v>2013</v>
      </c>
      <c r="O28" s="19">
        <v>1984</v>
      </c>
      <c r="P28" s="1"/>
      <c r="Q28" s="6">
        <v>2013</v>
      </c>
      <c r="R28" s="19">
        <v>2437</v>
      </c>
      <c r="S28" s="1"/>
      <c r="T28" s="6">
        <v>2013</v>
      </c>
      <c r="U28" s="19">
        <v>330</v>
      </c>
      <c r="V28" s="1"/>
      <c r="W28" s="6">
        <v>2013</v>
      </c>
      <c r="X28" s="17">
        <v>3543</v>
      </c>
    </row>
    <row r="29" spans="1:24" x14ac:dyDescent="0.25">
      <c r="A29" s="1" t="s">
        <v>99</v>
      </c>
      <c r="B29" s="23">
        <v>2014</v>
      </c>
      <c r="C29" s="19">
        <v>70719.743423763663</v>
      </c>
      <c r="D29" s="1"/>
      <c r="E29" s="23">
        <v>2014</v>
      </c>
      <c r="F29" s="19">
        <v>274388</v>
      </c>
      <c r="G29" s="1"/>
      <c r="H29" s="23">
        <v>2014</v>
      </c>
      <c r="I29" s="21">
        <v>30154</v>
      </c>
      <c r="J29" s="1"/>
      <c r="K29" s="23">
        <v>2014</v>
      </c>
      <c r="L29" s="19">
        <v>318168</v>
      </c>
      <c r="M29" s="1"/>
      <c r="N29" s="6">
        <v>2014</v>
      </c>
      <c r="O29" s="19">
        <v>2021</v>
      </c>
      <c r="P29" s="1"/>
      <c r="Q29" s="6">
        <v>2014</v>
      </c>
      <c r="R29" s="19">
        <v>2429</v>
      </c>
      <c r="S29" s="1"/>
      <c r="T29" s="6">
        <v>2014</v>
      </c>
      <c r="U29" s="19">
        <v>336</v>
      </c>
      <c r="V29" s="1"/>
      <c r="W29" s="6">
        <v>2014</v>
      </c>
      <c r="X29" s="17">
        <v>3549</v>
      </c>
    </row>
    <row r="30" spans="1:24" x14ac:dyDescent="0.25">
      <c r="C30" s="24"/>
      <c r="D30" s="3"/>
      <c r="E30" s="3"/>
      <c r="F30" s="24"/>
      <c r="G30" s="3"/>
      <c r="H30" s="3"/>
      <c r="I30" s="24"/>
      <c r="J30" s="3"/>
      <c r="K30" s="3"/>
      <c r="L30" s="24"/>
      <c r="M30" s="3"/>
      <c r="N30" s="3"/>
      <c r="O30" s="210"/>
      <c r="P30" s="3"/>
      <c r="Q30" s="3"/>
      <c r="R30" s="24"/>
      <c r="S30" s="3"/>
      <c r="T30" s="3"/>
      <c r="U30" s="24"/>
      <c r="V30" s="3"/>
      <c r="W30" s="3"/>
      <c r="X30" s="24"/>
    </row>
    <row r="31" spans="1:24" x14ac:dyDescent="0.25">
      <c r="C31" s="3"/>
      <c r="D31" s="3"/>
      <c r="E31" s="3"/>
      <c r="F31" s="24"/>
      <c r="G31" s="3"/>
      <c r="H31" s="3"/>
      <c r="I31" s="24"/>
      <c r="J31" s="3"/>
      <c r="K31" s="3"/>
      <c r="L31" s="24"/>
      <c r="M31" s="3"/>
      <c r="N31" s="3"/>
      <c r="O31" s="24"/>
      <c r="P31" s="3"/>
      <c r="Q31" s="3"/>
      <c r="R31" s="3"/>
      <c r="S31" s="3"/>
      <c r="T31" s="3"/>
      <c r="U31" s="24"/>
      <c r="V31" s="3"/>
      <c r="W31" s="3"/>
      <c r="X31" s="3"/>
    </row>
    <row r="32" spans="1:24" x14ac:dyDescent="0.25">
      <c r="U32" s="8"/>
    </row>
    <row r="33" spans="21:21" x14ac:dyDescent="0.25">
      <c r="U33" s="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98"/>
  <sheetViews>
    <sheetView showGridLines="0" workbookViewId="0">
      <selection activeCell="G6" sqref="G6"/>
    </sheetView>
  </sheetViews>
  <sheetFormatPr baseColWidth="10" defaultRowHeight="15" x14ac:dyDescent="0.25"/>
  <cols>
    <col min="1" max="1" width="15.5703125" customWidth="1"/>
    <col min="2" max="2" width="29.85546875" customWidth="1"/>
    <col min="3" max="3" width="16.85546875" customWidth="1"/>
    <col min="4" max="4" width="15.85546875" customWidth="1"/>
    <col min="5" max="12" width="20.7109375" customWidth="1"/>
    <col min="13" max="13" width="17" customWidth="1"/>
    <col min="14" max="14" width="19.28515625" customWidth="1"/>
    <col min="15" max="15" width="16" customWidth="1"/>
    <col min="16" max="16" width="15.7109375" customWidth="1"/>
    <col min="17" max="17" width="16.7109375" customWidth="1"/>
    <col min="18" max="20" width="16" customWidth="1"/>
    <col min="21" max="21" width="20" customWidth="1"/>
    <col min="22" max="22" width="20.5703125" customWidth="1"/>
    <col min="23" max="23" width="15.28515625" customWidth="1"/>
    <col min="24" max="24" width="11.5703125" bestFit="1" customWidth="1"/>
  </cols>
  <sheetData>
    <row r="1" spans="1:74" s="30" customFormat="1" ht="15" customHeight="1" x14ac:dyDescent="0.35">
      <c r="A1" s="149"/>
      <c r="D1" s="31"/>
      <c r="E1" s="31"/>
      <c r="F1" s="31"/>
      <c r="G1" s="31"/>
      <c r="H1" s="31"/>
      <c r="I1" s="31"/>
      <c r="J1" s="31"/>
      <c r="K1" s="31"/>
    </row>
    <row r="2" spans="1:74" s="30" customFormat="1" ht="15" customHeight="1" x14ac:dyDescent="0.25">
      <c r="A2" s="42"/>
      <c r="D2" s="31"/>
      <c r="E2" s="31"/>
      <c r="F2" s="31"/>
      <c r="G2" s="31"/>
      <c r="H2" s="31"/>
      <c r="I2" s="31"/>
      <c r="J2" s="31"/>
      <c r="K2" s="31"/>
    </row>
    <row r="3" spans="1:74" s="30" customFormat="1" ht="15" customHeight="1" x14ac:dyDescent="0.25">
      <c r="A3" s="42"/>
      <c r="D3" s="31"/>
      <c r="E3" s="31"/>
      <c r="F3" s="31"/>
      <c r="G3" s="31"/>
      <c r="H3" s="31"/>
      <c r="I3" s="31"/>
      <c r="J3" s="31"/>
      <c r="K3" s="31"/>
    </row>
    <row r="4" spans="1:74" s="30" customFormat="1" ht="15" customHeight="1" x14ac:dyDescent="0.25">
      <c r="A4" s="42"/>
      <c r="D4" s="31"/>
      <c r="E4" s="31"/>
      <c r="F4" s="31"/>
      <c r="G4" s="31"/>
      <c r="H4" s="31"/>
      <c r="I4" s="31"/>
      <c r="J4" s="31"/>
      <c r="K4" s="31"/>
    </row>
    <row r="5" spans="1:74" s="30" customFormat="1" ht="15" customHeight="1" x14ac:dyDescent="0.25">
      <c r="A5" s="42"/>
      <c r="D5" s="31"/>
      <c r="E5" s="31"/>
      <c r="F5" s="31"/>
      <c r="G5" s="31"/>
      <c r="H5" s="31"/>
      <c r="I5" s="31"/>
      <c r="J5" s="31"/>
      <c r="K5" s="31"/>
    </row>
    <row r="6" spans="1:74" s="30" customFormat="1" ht="15" customHeight="1" x14ac:dyDescent="0.25">
      <c r="A6" s="42"/>
      <c r="D6" s="31"/>
      <c r="E6" s="31"/>
      <c r="F6" s="31"/>
      <c r="G6" s="31"/>
      <c r="H6" s="31"/>
      <c r="I6" s="31"/>
      <c r="J6" s="31"/>
      <c r="K6" s="31"/>
    </row>
    <row r="7" spans="1:74" s="151" customFormat="1" ht="26.25" x14ac:dyDescent="0.4">
      <c r="A7" s="150" t="s">
        <v>137</v>
      </c>
      <c r="B7" s="161"/>
    </row>
    <row r="8" spans="1:7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x14ac:dyDescent="0.25">
      <c r="A9" s="1"/>
      <c r="B9" s="226" t="s">
        <v>83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x14ac:dyDescent="0.25">
      <c r="A10" s="1"/>
      <c r="B10" s="22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ht="15.75" thickBot="1" x14ac:dyDescent="0.3">
      <c r="A11" s="1"/>
      <c r="B11" s="22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ht="27" customHeight="1" thickTop="1" thickBot="1" x14ac:dyDescent="0.3">
      <c r="A12" s="1"/>
      <c r="B12" s="229"/>
      <c r="C12" s="230"/>
      <c r="D12" s="352" t="s">
        <v>134</v>
      </c>
      <c r="E12" s="353"/>
      <c r="F12" s="353"/>
      <c r="G12" s="353"/>
      <c r="H12" s="353"/>
      <c r="I12" s="353"/>
      <c r="J12" s="353"/>
      <c r="K12" s="353"/>
      <c r="L12" s="264"/>
      <c r="M12" s="1"/>
      <c r="N12" s="356"/>
      <c r="O12" s="356"/>
      <c r="P12" s="357"/>
      <c r="Q12" s="358" t="s">
        <v>84</v>
      </c>
      <c r="R12" s="359"/>
      <c r="S12" s="360" t="s">
        <v>129</v>
      </c>
      <c r="T12" s="361"/>
      <c r="U12" s="362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ht="16.5" customHeight="1" thickTop="1" thickBot="1" x14ac:dyDescent="0.3">
      <c r="A13" s="1"/>
      <c r="B13" s="231"/>
      <c r="C13" s="232"/>
      <c r="D13" s="354"/>
      <c r="E13" s="355"/>
      <c r="F13" s="355"/>
      <c r="G13" s="355"/>
      <c r="H13" s="355"/>
      <c r="I13" s="355"/>
      <c r="J13" s="355"/>
      <c r="K13" s="355"/>
      <c r="L13" s="265"/>
      <c r="M13" s="1"/>
      <c r="N13" s="266"/>
      <c r="O13" s="363"/>
      <c r="P13" s="364"/>
      <c r="Q13" s="340" t="s">
        <v>86</v>
      </c>
      <c r="R13" s="340" t="s">
        <v>87</v>
      </c>
      <c r="S13" s="340" t="s">
        <v>88</v>
      </c>
      <c r="T13" s="340" t="s">
        <v>89</v>
      </c>
      <c r="U13" s="342" t="s">
        <v>90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ht="16.5" customHeight="1" thickTop="1" thickBot="1" x14ac:dyDescent="0.3">
      <c r="A14" s="1"/>
      <c r="B14" s="233"/>
      <c r="C14" s="344" t="s">
        <v>68</v>
      </c>
      <c r="D14" s="234"/>
      <c r="E14" s="234" t="s">
        <v>122</v>
      </c>
      <c r="F14" s="235" t="s">
        <v>123</v>
      </c>
      <c r="G14" s="236" t="s">
        <v>22</v>
      </c>
      <c r="H14" s="236" t="s">
        <v>124</v>
      </c>
      <c r="I14" s="237" t="s">
        <v>16</v>
      </c>
      <c r="J14" s="237" t="s">
        <v>125</v>
      </c>
      <c r="K14" s="235" t="s">
        <v>126</v>
      </c>
      <c r="L14" s="267" t="s">
        <v>127</v>
      </c>
      <c r="M14" s="1"/>
      <c r="N14" s="268" t="s">
        <v>2</v>
      </c>
      <c r="O14" s="346" t="s">
        <v>68</v>
      </c>
      <c r="P14" s="347"/>
      <c r="Q14" s="341"/>
      <c r="R14" s="341"/>
      <c r="S14" s="341"/>
      <c r="T14" s="341"/>
      <c r="U14" s="343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15.75" customHeight="1" thickTop="1" thickBot="1" x14ac:dyDescent="0.3">
      <c r="A15" s="1"/>
      <c r="B15" s="238" t="s">
        <v>2</v>
      </c>
      <c r="C15" s="345"/>
      <c r="D15" s="239"/>
      <c r="E15" s="239" t="s">
        <v>69</v>
      </c>
      <c r="F15" s="240" t="s">
        <v>69</v>
      </c>
      <c r="G15" s="239" t="s">
        <v>69</v>
      </c>
      <c r="H15" s="239" t="s">
        <v>69</v>
      </c>
      <c r="I15" s="241" t="s">
        <v>69</v>
      </c>
      <c r="J15" s="241" t="s">
        <v>70</v>
      </c>
      <c r="K15" s="240"/>
      <c r="L15" s="269" t="s">
        <v>69</v>
      </c>
      <c r="M15" s="1"/>
      <c r="N15" s="270">
        <v>2012</v>
      </c>
      <c r="O15" s="271" t="s">
        <v>71</v>
      </c>
      <c r="P15" s="271" t="s">
        <v>72</v>
      </c>
      <c r="Q15" s="272"/>
      <c r="R15" s="272"/>
      <c r="S15" s="273">
        <v>21</v>
      </c>
      <c r="T15" s="273">
        <v>21</v>
      </c>
      <c r="U15" s="274">
        <v>21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x14ac:dyDescent="0.25">
      <c r="A16" s="1"/>
      <c r="B16" s="242"/>
      <c r="C16" s="243"/>
      <c r="D16" s="244" t="s">
        <v>91</v>
      </c>
      <c r="E16" s="348"/>
      <c r="F16" s="243"/>
      <c r="G16" s="243"/>
      <c r="H16" s="243"/>
      <c r="I16" s="243"/>
      <c r="J16" s="243"/>
      <c r="K16" s="243"/>
      <c r="L16" s="350"/>
      <c r="M16" s="1"/>
      <c r="N16" s="275"/>
      <c r="O16" s="163"/>
      <c r="P16" s="162" t="s">
        <v>73</v>
      </c>
      <c r="Q16" s="276">
        <v>37028</v>
      </c>
      <c r="R16" s="167">
        <v>122293</v>
      </c>
      <c r="S16" s="167">
        <v>303</v>
      </c>
      <c r="T16" s="167">
        <v>303</v>
      </c>
      <c r="U16" s="277">
        <v>303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ht="15.75" thickBot="1" x14ac:dyDescent="0.3">
      <c r="A17" s="1"/>
      <c r="B17" s="238" t="s">
        <v>128</v>
      </c>
      <c r="C17" s="245" t="s">
        <v>71</v>
      </c>
      <c r="D17" s="245" t="s">
        <v>92</v>
      </c>
      <c r="E17" s="349"/>
      <c r="F17" s="246">
        <v>21.369</v>
      </c>
      <c r="G17" s="247">
        <v>0.20699999999999999</v>
      </c>
      <c r="H17" s="248">
        <v>5.7149999999999999</v>
      </c>
      <c r="I17" s="247">
        <v>5.0910000000000002</v>
      </c>
      <c r="J17" s="248">
        <v>2.714</v>
      </c>
      <c r="K17" s="246">
        <v>0.20899999999999999</v>
      </c>
      <c r="L17" s="351"/>
      <c r="M17" s="1"/>
      <c r="N17" s="275"/>
      <c r="O17" s="162" t="s">
        <v>74</v>
      </c>
      <c r="P17" s="162" t="s">
        <v>0</v>
      </c>
      <c r="Q17" s="163"/>
      <c r="R17" s="163"/>
      <c r="S17" s="167">
        <v>900</v>
      </c>
      <c r="T17" s="167">
        <v>900</v>
      </c>
      <c r="U17" s="277">
        <v>900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ht="15.75" thickBot="1" x14ac:dyDescent="0.3">
      <c r="A18" s="1"/>
      <c r="B18" s="249"/>
      <c r="C18" s="250"/>
      <c r="D18" s="245" t="s">
        <v>73</v>
      </c>
      <c r="E18" s="246">
        <v>1.4E-2</v>
      </c>
      <c r="F18" s="246">
        <v>20.908999999999999</v>
      </c>
      <c r="G18" s="247">
        <v>0.51400000000000001</v>
      </c>
      <c r="H18" s="248">
        <v>7.9000000000000001E-2</v>
      </c>
      <c r="I18" s="247">
        <v>5.2450000000000001</v>
      </c>
      <c r="J18" s="248">
        <v>2.8250000000000002</v>
      </c>
      <c r="K18" s="246">
        <v>5.8000000000000003E-2</v>
      </c>
      <c r="L18" s="278">
        <v>0.01</v>
      </c>
      <c r="M18" s="1"/>
      <c r="N18" s="275"/>
      <c r="O18" s="162" t="s">
        <v>75</v>
      </c>
      <c r="P18" s="162" t="s">
        <v>73</v>
      </c>
      <c r="Q18" s="276">
        <v>17647</v>
      </c>
      <c r="R18" s="167">
        <v>452709</v>
      </c>
      <c r="S18" s="167">
        <v>701</v>
      </c>
      <c r="T18" s="167">
        <v>701</v>
      </c>
      <c r="U18" s="277">
        <v>701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15.75" thickBot="1" x14ac:dyDescent="0.3">
      <c r="A19" s="1"/>
      <c r="B19" s="249"/>
      <c r="C19" s="245" t="s">
        <v>74</v>
      </c>
      <c r="D19" s="245" t="s">
        <v>0</v>
      </c>
      <c r="E19" s="246">
        <v>1.4999999999999999E-2</v>
      </c>
      <c r="F19" s="248">
        <v>8.5</v>
      </c>
      <c r="G19" s="247">
        <v>89.015000000000001</v>
      </c>
      <c r="H19" s="248">
        <v>0.98599999999999999</v>
      </c>
      <c r="I19" s="248">
        <v>90</v>
      </c>
      <c r="J19" s="248">
        <v>5.0629999999999997</v>
      </c>
      <c r="K19" s="246">
        <v>0.05</v>
      </c>
      <c r="L19" s="278">
        <v>0.05</v>
      </c>
      <c r="M19" s="1"/>
      <c r="N19" s="275"/>
      <c r="O19" s="163"/>
      <c r="P19" s="162" t="s">
        <v>0</v>
      </c>
      <c r="Q19" s="167">
        <v>316952</v>
      </c>
      <c r="R19" s="276">
        <v>47191</v>
      </c>
      <c r="S19" s="167">
        <v>13</v>
      </c>
      <c r="T19" s="167">
        <v>13</v>
      </c>
      <c r="U19" s="277">
        <v>13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ht="15.75" thickBot="1" x14ac:dyDescent="0.3">
      <c r="A20" s="1"/>
      <c r="B20" s="249"/>
      <c r="C20" s="245" t="s">
        <v>75</v>
      </c>
      <c r="D20" s="245" t="s">
        <v>73</v>
      </c>
      <c r="E20" s="246">
        <v>1.4E-2</v>
      </c>
      <c r="F20" s="246">
        <v>10.795999999999999</v>
      </c>
      <c r="G20" s="247">
        <v>0.68300000000000005</v>
      </c>
      <c r="H20" s="248">
        <v>1.7999999999999999E-2</v>
      </c>
      <c r="I20" s="247">
        <v>5.61</v>
      </c>
      <c r="J20" s="248">
        <v>2.8119999999999998</v>
      </c>
      <c r="K20" s="246">
        <v>8.1000000000000003E-2</v>
      </c>
      <c r="L20" s="278">
        <v>1.2E-2</v>
      </c>
      <c r="M20" s="1"/>
      <c r="N20" s="275"/>
      <c r="O20" s="162" t="s">
        <v>76</v>
      </c>
      <c r="P20" s="162" t="s">
        <v>0</v>
      </c>
      <c r="Q20" s="167">
        <v>947769</v>
      </c>
      <c r="R20" s="167">
        <v>158591</v>
      </c>
      <c r="S20" s="167">
        <v>339</v>
      </c>
      <c r="T20" s="167">
        <v>339</v>
      </c>
      <c r="U20" s="277">
        <v>339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15.75" thickBot="1" x14ac:dyDescent="0.3">
      <c r="A21" s="1"/>
      <c r="B21" s="249"/>
      <c r="C21" s="250"/>
      <c r="D21" s="245" t="s">
        <v>0</v>
      </c>
      <c r="E21" s="246">
        <v>1.4999999999999999E-2</v>
      </c>
      <c r="F21" s="248">
        <v>1.827</v>
      </c>
      <c r="G21" s="247">
        <v>0.55700000000000005</v>
      </c>
      <c r="H21" s="248">
        <v>0.24199999999999999</v>
      </c>
      <c r="I21" s="248">
        <v>37.343000000000004</v>
      </c>
      <c r="J21" s="248">
        <v>3.0209999999999999</v>
      </c>
      <c r="K21" s="246">
        <v>7.8E-2</v>
      </c>
      <c r="L21" s="278">
        <v>0.46400000000000002</v>
      </c>
      <c r="M21" s="1"/>
      <c r="N21" s="275"/>
      <c r="O21" s="162" t="s">
        <v>77</v>
      </c>
      <c r="P21" s="162" t="s">
        <v>73</v>
      </c>
      <c r="Q21" s="276">
        <v>40619</v>
      </c>
      <c r="R21" s="167">
        <v>134154</v>
      </c>
      <c r="S21" s="167">
        <v>256</v>
      </c>
      <c r="T21" s="167">
        <v>256</v>
      </c>
      <c r="U21" s="277">
        <v>256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15.75" thickBot="1" x14ac:dyDescent="0.3">
      <c r="A22" s="1"/>
      <c r="B22" s="249"/>
      <c r="C22" s="245" t="s">
        <v>76</v>
      </c>
      <c r="D22" s="245" t="s">
        <v>0</v>
      </c>
      <c r="E22" s="246">
        <v>1.4999999999999999E-2</v>
      </c>
      <c r="F22" s="248">
        <v>3.4279999999999999</v>
      </c>
      <c r="G22" s="247">
        <v>25.995999999999999</v>
      </c>
      <c r="H22" s="248">
        <v>1.9550000000000001</v>
      </c>
      <c r="I22" s="248">
        <v>136.48699999999999</v>
      </c>
      <c r="J22" s="248">
        <v>3.0019999999999998</v>
      </c>
      <c r="K22" s="246">
        <v>0.06</v>
      </c>
      <c r="L22" s="278">
        <v>0.06</v>
      </c>
      <c r="M22" s="1"/>
      <c r="N22" s="279"/>
      <c r="O22" s="280" t="s">
        <v>78</v>
      </c>
      <c r="P22" s="280" t="s">
        <v>73</v>
      </c>
      <c r="Q22" s="281">
        <v>27019</v>
      </c>
      <c r="R22" s="282">
        <v>693120</v>
      </c>
      <c r="S22" s="282">
        <v>547</v>
      </c>
      <c r="T22" s="282">
        <v>547</v>
      </c>
      <c r="U22" s="283">
        <v>547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ht="15.75" thickBot="1" x14ac:dyDescent="0.3">
      <c r="A23" s="1"/>
      <c r="B23" s="249"/>
      <c r="C23" s="245" t="s">
        <v>77</v>
      </c>
      <c r="D23" s="245" t="s">
        <v>73</v>
      </c>
      <c r="E23" s="246">
        <v>1.4E-2</v>
      </c>
      <c r="F23" s="246">
        <v>18.199000000000002</v>
      </c>
      <c r="G23" s="247">
        <v>0.34499999999999997</v>
      </c>
      <c r="H23" s="248">
        <v>8.6999999999999994E-2</v>
      </c>
      <c r="I23" s="247">
        <v>3.8889999999999998</v>
      </c>
      <c r="J23" s="248">
        <v>2.819</v>
      </c>
      <c r="K23" s="246">
        <v>9.1999999999999998E-2</v>
      </c>
      <c r="L23" s="278">
        <v>1.0999999999999999E-2</v>
      </c>
      <c r="M23" s="1"/>
      <c r="N23" s="275"/>
      <c r="O23" s="163"/>
      <c r="P23" s="162" t="s">
        <v>0</v>
      </c>
      <c r="Q23" s="167">
        <v>475314</v>
      </c>
      <c r="R23" s="276">
        <v>78554</v>
      </c>
      <c r="S23" s="167">
        <v>20</v>
      </c>
      <c r="T23" s="167">
        <v>20</v>
      </c>
      <c r="U23" s="277">
        <v>20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15.75" thickBot="1" x14ac:dyDescent="0.3">
      <c r="A24" s="1"/>
      <c r="B24" s="249"/>
      <c r="C24" s="250"/>
      <c r="D24" s="245" t="s">
        <v>0</v>
      </c>
      <c r="E24" s="246">
        <v>1.4999999999999999E-2</v>
      </c>
      <c r="F24" s="246">
        <v>29.344999999999999</v>
      </c>
      <c r="G24" s="247">
        <v>14.669</v>
      </c>
      <c r="H24" s="248">
        <v>0.69799999999999995</v>
      </c>
      <c r="I24" s="248">
        <v>22.445</v>
      </c>
      <c r="J24" s="248">
        <v>3.0489999999999999</v>
      </c>
      <c r="K24" s="246">
        <v>3.6999999999999998E-2</v>
      </c>
      <c r="L24" s="278">
        <v>1.2E-2</v>
      </c>
      <c r="M24" s="1"/>
      <c r="N24" s="284"/>
      <c r="O24" s="285"/>
      <c r="P24" s="286" t="s">
        <v>79</v>
      </c>
      <c r="Q24" s="285"/>
      <c r="R24" s="287">
        <v>23327</v>
      </c>
      <c r="S24" s="288">
        <v>21</v>
      </c>
      <c r="T24" s="288">
        <v>21</v>
      </c>
      <c r="U24" s="289">
        <v>21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ht="15.75" customHeight="1" thickTop="1" thickBot="1" x14ac:dyDescent="0.3">
      <c r="A25" s="1"/>
      <c r="B25" s="249"/>
      <c r="C25" s="245" t="s">
        <v>78</v>
      </c>
      <c r="D25" s="245" t="s">
        <v>73</v>
      </c>
      <c r="E25" s="246">
        <v>1.4E-2</v>
      </c>
      <c r="F25" s="246">
        <v>12.489000000000001</v>
      </c>
      <c r="G25" s="247">
        <v>0.21299999999999999</v>
      </c>
      <c r="H25" s="248">
        <v>2.1999999999999999E-2</v>
      </c>
      <c r="I25" s="247">
        <v>1.569</v>
      </c>
      <c r="J25" s="248">
        <v>2.8140000000000001</v>
      </c>
      <c r="K25" s="246">
        <v>0.125</v>
      </c>
      <c r="L25" s="278">
        <v>1.7999999999999999E-2</v>
      </c>
      <c r="M25" s="1"/>
      <c r="N25" s="290"/>
      <c r="O25" s="290"/>
      <c r="P25" s="291"/>
      <c r="Q25" s="292"/>
      <c r="R25" s="292"/>
      <c r="S25" s="290"/>
      <c r="T25" s="290"/>
      <c r="U25" s="290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ht="15.75" customHeight="1" thickBot="1" x14ac:dyDescent="0.3">
      <c r="A26" s="1"/>
      <c r="B26" s="249"/>
      <c r="C26" s="250"/>
      <c r="D26" s="245" t="s">
        <v>0</v>
      </c>
      <c r="E26" s="246">
        <v>1.4999999999999999E-2</v>
      </c>
      <c r="F26" s="248">
        <v>2.6589999999999998</v>
      </c>
      <c r="G26" s="247">
        <v>1.506</v>
      </c>
      <c r="H26" s="248">
        <v>0.40300000000000002</v>
      </c>
      <c r="I26" s="248">
        <v>20.597999999999999</v>
      </c>
      <c r="J26" s="248">
        <v>3.0009999999999999</v>
      </c>
      <c r="K26" s="246">
        <v>4.8000000000000001E-2</v>
      </c>
      <c r="L26" s="278">
        <v>0.69</v>
      </c>
      <c r="M26" s="1"/>
      <c r="N26" s="293"/>
      <c r="O26" s="258"/>
      <c r="P26" s="258"/>
      <c r="Q26" s="257"/>
      <c r="R26" s="257"/>
      <c r="S26" s="294"/>
      <c r="T26" s="294"/>
      <c r="U26" s="294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ht="15.75" thickBot="1" x14ac:dyDescent="0.3">
      <c r="A27" s="1"/>
      <c r="B27" s="251"/>
      <c r="C27" s="252"/>
      <c r="D27" s="253" t="s">
        <v>79</v>
      </c>
      <c r="E27" s="252"/>
      <c r="F27" s="254">
        <v>1.2130000000000001</v>
      </c>
      <c r="G27" s="255">
        <v>0.246</v>
      </c>
      <c r="H27" s="254">
        <v>4.8000000000000001E-2</v>
      </c>
      <c r="I27" s="255">
        <v>7.3079999999999998</v>
      </c>
      <c r="J27" s="254">
        <v>3.0219999999999998</v>
      </c>
      <c r="K27" s="256">
        <v>8.3000000000000004E-2</v>
      </c>
      <c r="L27" s="295"/>
      <c r="M27" s="1"/>
      <c r="N27" s="257"/>
      <c r="O27" s="257"/>
      <c r="P27" s="258"/>
      <c r="Q27" s="296"/>
      <c r="R27" s="296"/>
      <c r="S27" s="294"/>
      <c r="T27" s="294"/>
      <c r="U27" s="294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ht="15.75" thickTop="1" x14ac:dyDescent="0.25">
      <c r="A28" s="1"/>
      <c r="B28" s="257"/>
      <c r="C28" s="257"/>
      <c r="D28" s="258"/>
      <c r="E28" s="259"/>
      <c r="F28" s="259"/>
      <c r="G28" s="260"/>
      <c r="H28" s="261"/>
      <c r="I28" s="260"/>
      <c r="J28" s="261"/>
      <c r="K28" s="259"/>
      <c r="L28" s="259"/>
      <c r="M28" s="1"/>
      <c r="N28" s="1" t="s">
        <v>93</v>
      </c>
      <c r="O28" s="258"/>
      <c r="P28" s="258"/>
      <c r="Q28" s="257"/>
      <c r="R28" s="257"/>
      <c r="S28" s="294"/>
      <c r="T28" s="294"/>
      <c r="U28" s="294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4" x14ac:dyDescent="0.25">
      <c r="A29" s="1"/>
      <c r="B29" s="262" t="s">
        <v>135</v>
      </c>
      <c r="C29" s="257"/>
      <c r="D29" s="258"/>
      <c r="E29" s="259"/>
      <c r="F29" s="259"/>
      <c r="G29" s="260"/>
      <c r="H29" s="261"/>
      <c r="I29" s="260"/>
      <c r="J29" s="261"/>
      <c r="K29" s="259"/>
      <c r="L29" s="259"/>
      <c r="M29" s="1"/>
      <c r="N29" s="1"/>
      <c r="O29" s="258"/>
      <c r="P29" s="258"/>
      <c r="Q29" s="257"/>
      <c r="R29" s="257"/>
      <c r="S29" s="294"/>
      <c r="T29" s="294"/>
      <c r="U29" s="294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4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63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74" ht="15.75" thickTop="1" x14ac:dyDescent="0.25">
      <c r="A31" s="1"/>
      <c r="B31" s="216" t="s">
        <v>80</v>
      </c>
      <c r="C31" s="217">
        <v>1.8919999999999999</v>
      </c>
      <c r="D31" s="218" t="s">
        <v>81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60"/>
      <c r="R31" s="1"/>
      <c r="S31" s="1"/>
      <c r="T31" s="1"/>
      <c r="U31" s="263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74" x14ac:dyDescent="0.25">
      <c r="A32" s="1"/>
      <c r="B32" s="219" t="s">
        <v>38</v>
      </c>
      <c r="C32" s="220">
        <v>0.90300000000000002</v>
      </c>
      <c r="D32" s="221" t="s">
        <v>81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63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6" ht="15.75" thickBot="1" x14ac:dyDescent="0.3">
      <c r="A33" s="1"/>
      <c r="B33" s="222" t="s">
        <v>82</v>
      </c>
      <c r="C33" s="223">
        <v>2.2080000000000002</v>
      </c>
      <c r="D33" s="224" t="s">
        <v>81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63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6" ht="15.75" thickTop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thickTop="1" x14ac:dyDescent="0.25">
      <c r="A36" s="1"/>
      <c r="B36" s="365" t="s">
        <v>39</v>
      </c>
      <c r="C36" s="366"/>
      <c r="D36" s="366"/>
      <c r="E36" s="366"/>
      <c r="F36" s="366" t="s">
        <v>40</v>
      </c>
      <c r="G36" s="366"/>
      <c r="H36" s="366"/>
      <c r="I36" s="36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6" x14ac:dyDescent="0.25">
      <c r="A37" s="1"/>
      <c r="B37" s="368" t="s">
        <v>34</v>
      </c>
      <c r="C37" s="369"/>
      <c r="D37" s="369" t="s">
        <v>33</v>
      </c>
      <c r="E37" s="369"/>
      <c r="F37" s="370" t="s">
        <v>35</v>
      </c>
      <c r="G37" s="370"/>
      <c r="H37" s="370"/>
      <c r="I37" s="37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6" x14ac:dyDescent="0.25">
      <c r="A38" s="1"/>
      <c r="B38" s="297" t="s">
        <v>31</v>
      </c>
      <c r="C38" s="298" t="s">
        <v>32</v>
      </c>
      <c r="D38" s="298" t="s">
        <v>30</v>
      </c>
      <c r="E38" s="298" t="s">
        <v>1</v>
      </c>
      <c r="F38" s="298" t="s">
        <v>31</v>
      </c>
      <c r="G38" s="298" t="s">
        <v>36</v>
      </c>
      <c r="H38" s="298" t="s">
        <v>37</v>
      </c>
      <c r="I38" s="299" t="s">
        <v>38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6" ht="15.75" thickBot="1" x14ac:dyDescent="0.3">
      <c r="A39" s="1"/>
      <c r="B39" s="222">
        <f>0.05*0.79+0.95*0.752</f>
        <v>0.7538999999999999</v>
      </c>
      <c r="C39" s="300">
        <f>0.07*0.88+0.93*0.845</f>
        <v>0.84745000000000004</v>
      </c>
      <c r="D39" s="300">
        <f>0.3*0.88+0.7*0.845</f>
        <v>0.85549999999999993</v>
      </c>
      <c r="E39" s="300">
        <f>0.85*0.79+0.15*0.752</f>
        <v>0.7843</v>
      </c>
      <c r="F39" s="300">
        <v>0.752</v>
      </c>
      <c r="G39" s="300">
        <v>0.84499999999999997</v>
      </c>
      <c r="H39" s="300">
        <v>0.88</v>
      </c>
      <c r="I39" s="224">
        <v>0.79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6" ht="15.75" thickTop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</row>
    <row r="93" spans="1:7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</row>
    <row r="94" spans="1:7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</row>
    <row r="95" spans="1:7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</row>
    <row r="96" spans="1:7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</row>
    <row r="97" spans="1:7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</row>
    <row r="98" spans="1:7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</row>
    <row r="99" spans="1:7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</row>
    <row r="100" spans="1:7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</row>
    <row r="101" spans="1:7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</row>
    <row r="102" spans="1:7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</row>
    <row r="103" spans="1:7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</row>
    <row r="104" spans="1:7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</row>
    <row r="105" spans="1:7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</row>
    <row r="106" spans="1:7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</row>
    <row r="107" spans="1:7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</row>
    <row r="108" spans="1:7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</row>
    <row r="109" spans="1:7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</row>
    <row r="110" spans="1:7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</row>
    <row r="111" spans="1:7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</row>
    <row r="112" spans="1:7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7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7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7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7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7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7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</row>
    <row r="135" spans="1:7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</row>
    <row r="136" spans="1:7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</row>
    <row r="137" spans="1:7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</row>
    <row r="138" spans="1:7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</row>
    <row r="139" spans="1:7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</row>
    <row r="140" spans="1:7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</row>
    <row r="141" spans="1:7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</row>
    <row r="142" spans="1:7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</row>
    <row r="143" spans="1:7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</row>
    <row r="144" spans="1:7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</row>
    <row r="145" spans="1:7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</row>
    <row r="146" spans="1:7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</row>
    <row r="147" spans="1:7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</row>
    <row r="148" spans="1:7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7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7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7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7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7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7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7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7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7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7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7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7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25">
      <c r="A537" s="1"/>
    </row>
    <row r="538" spans="1:13" x14ac:dyDescent="0.25">
      <c r="A538" s="1"/>
    </row>
    <row r="539" spans="1:13" x14ac:dyDescent="0.25">
      <c r="A539" s="1"/>
    </row>
    <row r="540" spans="1:13" x14ac:dyDescent="0.25">
      <c r="A540" s="1"/>
    </row>
    <row r="541" spans="1:13" x14ac:dyDescent="0.25">
      <c r="A541" s="1"/>
    </row>
    <row r="542" spans="1:13" x14ac:dyDescent="0.25">
      <c r="A542" s="1"/>
    </row>
    <row r="543" spans="1:13" x14ac:dyDescent="0.25">
      <c r="A543" s="1"/>
    </row>
    <row r="544" spans="1:13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</sheetData>
  <mergeCells count="19">
    <mergeCell ref="B36:E36"/>
    <mergeCell ref="F36:I36"/>
    <mergeCell ref="B37:C37"/>
    <mergeCell ref="D37:E37"/>
    <mergeCell ref="F37:I37"/>
    <mergeCell ref="T13:T14"/>
    <mergeCell ref="U13:U14"/>
    <mergeCell ref="C14:C15"/>
    <mergeCell ref="O14:P14"/>
    <mergeCell ref="E16:E17"/>
    <mergeCell ref="L16:L17"/>
    <mergeCell ref="D12:K13"/>
    <mergeCell ref="N12:P12"/>
    <mergeCell ref="Q12:R12"/>
    <mergeCell ref="S12:U12"/>
    <mergeCell ref="O13:P13"/>
    <mergeCell ref="Q13:Q14"/>
    <mergeCell ref="R13:R14"/>
    <mergeCell ref="S13:S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Inicio</vt:lpstr>
      <vt:lpstr>Consum_nac</vt:lpstr>
      <vt:lpstr>Emisiones 1990-2012</vt:lpstr>
      <vt:lpstr>Emisiones 2013-2014</vt:lpstr>
      <vt:lpstr>Gráficos</vt:lpstr>
      <vt:lpstr>Input Gráficos</vt:lpstr>
      <vt:lpstr>Factores</vt:lpstr>
      <vt:lpstr>Inicio!_Toc353818465</vt:lpstr>
    </vt:vector>
  </TitlesOfParts>
  <Company>CNE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</dc:creator>
  <cp:lastModifiedBy>Sanchez-Rubio Ferrández, María Aranzazu</cp:lastModifiedBy>
  <dcterms:created xsi:type="dcterms:W3CDTF">2012-11-20T10:18:02Z</dcterms:created>
  <dcterms:modified xsi:type="dcterms:W3CDTF">2016-12-05T14:44:08Z</dcterms:modified>
</cp:coreProperties>
</file>