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E\Sdi\Luis Maqueda\ORDENES 2016-2019 CON LESIVIDAD\ORDEN 2017- 2019 CON LESIVIDAD\DISTRIBUCIÓN\INFORME\INFORME 2017-2019\Anexos\"/>
    </mc:Choice>
  </mc:AlternateContent>
  <xr:revisionPtr revIDLastSave="0" documentId="13_ncr:1_{E91F035A-E969-4394-9DFC-3CC9BDDDBA07}" xr6:coauthVersionLast="46" xr6:coauthVersionMax="46" xr10:uidLastSave="{00000000-0000-0000-0000-000000000000}"/>
  <bookViews>
    <workbookView xWindow="20370" yWindow="-120" windowWidth="29040" windowHeight="16440" xr2:uid="{1B6C9F92-9931-4FA2-B9D4-EF2D0EFF4167}"/>
  </bookViews>
  <sheets>
    <sheet name="Rbase 2016 empresas 30%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3" i="1"/>
  <c r="H4" i="1"/>
  <c r="I4" i="1"/>
  <c r="I5" i="1"/>
  <c r="I3" i="1"/>
</calcChain>
</file>

<file path=xl/sharedStrings.xml><?xml version="1.0" encoding="utf-8"?>
<sst xmlns="http://schemas.openxmlformats.org/spreadsheetml/2006/main" count="98" uniqueCount="70">
  <si>
    <t>Nº REGISTRO</t>
  </si>
  <si>
    <t>RIbase</t>
  </si>
  <si>
    <t>ROMbase</t>
  </si>
  <si>
    <t>ROTD</t>
  </si>
  <si>
    <t>Rbase</t>
  </si>
  <si>
    <t>Q</t>
  </si>
  <si>
    <t>F</t>
  </si>
  <si>
    <t>Retribución 2016</t>
  </si>
  <si>
    <t>IBATcctt</t>
  </si>
  <si>
    <t>Unidades CCTT</t>
  </si>
  <si>
    <t>IBATposiciones</t>
  </si>
  <si>
    <t>Unidades posiciones</t>
  </si>
  <si>
    <t>IBATlineas_AT</t>
  </si>
  <si>
    <t>Lineas AT km</t>
  </si>
  <si>
    <t>IBATMaquinas</t>
  </si>
  <si>
    <t>Unidades fiabilidad</t>
  </si>
  <si>
    <t>IBATfiabilidad</t>
  </si>
  <si>
    <t>IBBTlineas_BT</t>
  </si>
  <si>
    <t>Lineas BT km</t>
  </si>
  <si>
    <t>IBO</t>
  </si>
  <si>
    <t>R1-205</t>
  </si>
  <si>
    <t>R1-258</t>
  </si>
  <si>
    <t>R1-314</t>
  </si>
  <si>
    <t>KinmAT</t>
  </si>
  <si>
    <t>KinmBT</t>
  </si>
  <si>
    <t>λ base</t>
  </si>
  <si>
    <t>VUbase</t>
  </si>
  <si>
    <t>VR</t>
  </si>
  <si>
    <t>FRRIbase</t>
  </si>
  <si>
    <t>IBRbase</t>
  </si>
  <si>
    <t>Abase</t>
  </si>
  <si>
    <t>RFbase</t>
  </si>
  <si>
    <t>ROMATbase sin KinmAT</t>
  </si>
  <si>
    <t>ROMBTbase sin KinmBT</t>
  </si>
  <si>
    <t>ROMATbase</t>
  </si>
  <si>
    <t>ROMBTbase</t>
  </si>
  <si>
    <t>ROMLAEbase</t>
  </si>
  <si>
    <t>αbase</t>
  </si>
  <si>
    <t>FRROMbase</t>
  </si>
  <si>
    <t>ROMBase</t>
  </si>
  <si>
    <t>RL</t>
  </si>
  <si>
    <t>RC</t>
  </si>
  <si>
    <t>RA</t>
  </si>
  <si>
    <t>RP</t>
  </si>
  <si>
    <t>RE</t>
  </si>
  <si>
    <t>RTA</t>
  </si>
  <si>
    <t>FRROM</t>
  </si>
  <si>
    <t>β</t>
  </si>
  <si>
    <t>μNIEPIn-2→n-4</t>
  </si>
  <si>
    <t>KZONALn-2→n-4</t>
  </si>
  <si>
    <t>PENSn-2→n-4</t>
  </si>
  <si>
    <t>PInstin-2→n-4</t>
  </si>
  <si>
    <t>TIEPIn-3→n-5</t>
  </si>
  <si>
    <t>TIEPIn-2→n-4</t>
  </si>
  <si>
    <t>Q 2016 (€)</t>
  </si>
  <si>
    <t>P</t>
  </si>
  <si>
    <t>Epf
 (n-3_n-5)</t>
  </si>
  <si>
    <t>Econs
  (n-3_n-5)</t>
  </si>
  <si>
    <t>Perd 
(n-3_n-5)</t>
  </si>
  <si>
    <t>Epf 
(n-2_n-4)</t>
  </si>
  <si>
    <t>Econs
  (n-2_n-4)</t>
  </si>
  <si>
    <t>Perd 
(n-2_n-4)</t>
  </si>
  <si>
    <t>Perd 
PERIODO 
ANTERIOR</t>
  </si>
  <si>
    <t>a</t>
  </si>
  <si>
    <t>Incentivo</t>
  </si>
  <si>
    <t>Epf 
PERIODO REGULATORIO
ANTERIOR</t>
  </si>
  <si>
    <t>Econs 
PERIODO REGULATORIO 
ANTERIOR</t>
  </si>
  <si>
    <t>PERD. 
PERIODO REGULATORIO
 ANTERIOR</t>
  </si>
  <si>
    <t>Econs 
PERIODO 
ANTERIOR</t>
  </si>
  <si>
    <t>Epf 
PERIODO 
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</si>
</sst>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0.0000"/>
    <numFmt numFmtId="166" formatCode="0.000"/>
    <numFmt numFmtId="167" formatCode="#,##0.000"/>
    <numFmt numFmtId="168" formatCode="0.000000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ymbol"/>
      <family val="1"/>
      <charset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164" fontId="0" fillId="0" borderId="0" xfId="0" applyNumberFormat="1"/>
    <xf numFmtId="165" fontId="1" fillId="0" borderId="3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center"/>
    </xf>
    <xf numFmtId="167" fontId="2" fillId="0" borderId="14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7" fontId="2" fillId="0" borderId="19" xfId="0" applyNumberFormat="1" applyFont="1" applyBorder="1" applyAlignment="1">
      <alignment horizontal="center"/>
    </xf>
    <xf numFmtId="167" fontId="2" fillId="0" borderId="20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6" fontId="2" fillId="0" borderId="2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center"/>
    </xf>
    <xf numFmtId="166" fontId="2" fillId="0" borderId="1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0" borderId="1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164" fontId="1" fillId="0" borderId="16" xfId="0" applyNumberFormat="1" applyFont="1" applyBorder="1"/>
    <xf numFmtId="3" fontId="0" fillId="0" borderId="0" xfId="0" applyNumberFormat="1"/>
    <xf numFmtId="3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27" xfId="0" applyNumberFormat="1" applyFont="1" applyBorder="1"/>
    <xf numFmtId="3" fontId="5" fillId="0" borderId="28" xfId="0" applyNumberFormat="1" applyFont="1" applyBorder="1"/>
    <xf numFmtId="10" fontId="5" fillId="0" borderId="28" xfId="1" applyNumberFormat="1" applyFont="1" applyFill="1" applyBorder="1"/>
    <xf numFmtId="168" fontId="5" fillId="0" borderId="29" xfId="0" applyNumberFormat="1" applyFont="1" applyBorder="1"/>
    <xf numFmtId="0" fontId="2" fillId="0" borderId="30" xfId="0" applyFont="1" applyBorder="1" applyAlignment="1">
      <alignment horizontal="center"/>
    </xf>
    <xf numFmtId="3" fontId="5" fillId="0" borderId="31" xfId="0" applyNumberFormat="1" applyFont="1" applyBorder="1"/>
    <xf numFmtId="3" fontId="5" fillId="0" borderId="32" xfId="0" applyNumberFormat="1" applyFont="1" applyBorder="1"/>
    <xf numFmtId="10" fontId="5" fillId="0" borderId="32" xfId="1" applyNumberFormat="1" applyFont="1" applyFill="1" applyBorder="1"/>
    <xf numFmtId="168" fontId="5" fillId="0" borderId="33" xfId="0" applyNumberFormat="1" applyFont="1" applyBorder="1"/>
    <xf numFmtId="164" fontId="1" fillId="0" borderId="34" xfId="0" applyNumberFormat="1" applyFont="1" applyBorder="1"/>
    <xf numFmtId="3" fontId="5" fillId="0" borderId="35" xfId="0" applyNumberFormat="1" applyFont="1" applyBorder="1"/>
    <xf numFmtId="3" fontId="5" fillId="0" borderId="36" xfId="0" applyNumberFormat="1" applyFont="1" applyBorder="1"/>
    <xf numFmtId="10" fontId="5" fillId="0" borderId="36" xfId="1" applyNumberFormat="1" applyFont="1" applyFill="1" applyBorder="1"/>
    <xf numFmtId="168" fontId="5" fillId="0" borderId="37" xfId="0" applyNumberFormat="1" applyFont="1" applyBorder="1"/>
    <xf numFmtId="164" fontId="1" fillId="0" borderId="22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F8BB-667A-4B75-8BA9-853FD478E068}">
  <dimension ref="A1:Y33"/>
  <sheetViews>
    <sheetView tabSelected="1" workbookViewId="0">
      <selection activeCell="F19" sqref="F19"/>
    </sheetView>
  </sheetViews>
  <sheetFormatPr baseColWidth="10" defaultRowHeight="15" x14ac:dyDescent="0.25"/>
  <cols>
    <col min="2" max="8" width="10.85546875" customWidth="1"/>
    <col min="9" max="9" width="14.42578125" bestFit="1" customWidth="1"/>
    <col min="13" max="13" width="15.42578125" customWidth="1"/>
    <col min="14" max="14" width="14.85546875" customWidth="1"/>
    <col min="15" max="15" width="17.5703125" customWidth="1"/>
    <col min="16" max="16" width="14" customWidth="1"/>
    <col min="17" max="17" width="13.85546875" customWidth="1"/>
    <col min="18" max="18" width="13.28515625" customWidth="1"/>
    <col min="19" max="19" width="16.28515625" customWidth="1"/>
    <col min="21" max="21" width="12.7109375" customWidth="1"/>
    <col min="22" max="22" width="12" bestFit="1" customWidth="1"/>
    <col min="23" max="23" width="12.85546875" customWidth="1"/>
  </cols>
  <sheetData>
    <row r="1" spans="1:23" ht="15.75" thickBot="1" x14ac:dyDescent="0.3"/>
    <row r="2" spans="1:23" ht="15.7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1" t="s">
        <v>4</v>
      </c>
      <c r="F2" s="2" t="s">
        <v>5</v>
      </c>
      <c r="G2" s="2" t="s">
        <v>6</v>
      </c>
      <c r="H2" s="92" t="s">
        <v>55</v>
      </c>
      <c r="I2" s="1" t="s">
        <v>7</v>
      </c>
      <c r="K2" s="1" t="s">
        <v>0</v>
      </c>
      <c r="L2" s="5" t="s">
        <v>8</v>
      </c>
      <c r="M2" s="6" t="s">
        <v>9</v>
      </c>
      <c r="N2" s="7" t="s">
        <v>10</v>
      </c>
      <c r="O2" s="6" t="s">
        <v>11</v>
      </c>
      <c r="P2" s="7" t="s">
        <v>12</v>
      </c>
      <c r="Q2" s="6" t="s">
        <v>13</v>
      </c>
      <c r="R2" s="7" t="s">
        <v>14</v>
      </c>
      <c r="S2" s="6" t="s">
        <v>15</v>
      </c>
      <c r="T2" s="7" t="s">
        <v>16</v>
      </c>
      <c r="U2" s="7" t="s">
        <v>17</v>
      </c>
      <c r="V2" s="6" t="s">
        <v>18</v>
      </c>
      <c r="W2" s="8" t="s">
        <v>19</v>
      </c>
    </row>
    <row r="3" spans="1:23" x14ac:dyDescent="0.25">
      <c r="A3" s="9" t="s">
        <v>20</v>
      </c>
      <c r="B3" s="10">
        <v>14152.04195471875</v>
      </c>
      <c r="C3" s="11">
        <v>6530.1416690903716</v>
      </c>
      <c r="D3" s="12">
        <v>162.81433118999999</v>
      </c>
      <c r="E3" s="13">
        <v>20844.997954999119</v>
      </c>
      <c r="F3" s="10">
        <v>0</v>
      </c>
      <c r="G3" s="10">
        <v>0</v>
      </c>
      <c r="H3" s="10">
        <f>E3/100</f>
        <v>208.44997954999118</v>
      </c>
      <c r="I3" s="13">
        <f>E3+H3</f>
        <v>21053.447934549109</v>
      </c>
      <c r="J3" s="94"/>
      <c r="K3" s="14" t="s">
        <v>20</v>
      </c>
      <c r="L3" s="15">
        <v>19756</v>
      </c>
      <c r="M3" s="16">
        <v>0</v>
      </c>
      <c r="N3" s="16">
        <v>225432</v>
      </c>
      <c r="O3" s="16">
        <v>0</v>
      </c>
      <c r="P3" s="16">
        <v>130523.503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7">
        <v>0</v>
      </c>
    </row>
    <row r="4" spans="1:23" x14ac:dyDescent="0.25">
      <c r="A4" s="18" t="s">
        <v>21</v>
      </c>
      <c r="B4" s="19">
        <v>65010.353759640944</v>
      </c>
      <c r="C4" s="20">
        <v>22844.762425037836</v>
      </c>
      <c r="D4" s="21">
        <v>115435.36081370998</v>
      </c>
      <c r="E4" s="22">
        <v>203290.47699838877</v>
      </c>
      <c r="F4" s="19">
        <v>0</v>
      </c>
      <c r="G4" s="19">
        <v>0</v>
      </c>
      <c r="H4" s="19">
        <f>Y29</f>
        <v>1118.3905416948935</v>
      </c>
      <c r="I4" s="13">
        <f>E4+H4</f>
        <v>204408.86754008365</v>
      </c>
      <c r="J4" s="94"/>
      <c r="K4" s="23" t="s">
        <v>21</v>
      </c>
      <c r="L4" s="24">
        <v>213305</v>
      </c>
      <c r="M4" s="25">
        <v>0</v>
      </c>
      <c r="N4" s="25">
        <v>0</v>
      </c>
      <c r="O4" s="25">
        <v>0</v>
      </c>
      <c r="P4" s="25">
        <v>437260.80099999992</v>
      </c>
      <c r="Q4" s="25">
        <v>0</v>
      </c>
      <c r="R4" s="25">
        <v>0</v>
      </c>
      <c r="S4" s="25">
        <v>0</v>
      </c>
      <c r="T4" s="25">
        <v>34201</v>
      </c>
      <c r="U4" s="25">
        <v>349399.25200000138</v>
      </c>
      <c r="V4" s="25">
        <v>0</v>
      </c>
      <c r="W4" s="26">
        <v>0</v>
      </c>
    </row>
    <row r="5" spans="1:23" ht="15.75" thickBot="1" x14ac:dyDescent="0.3">
      <c r="A5" s="27" t="s">
        <v>22</v>
      </c>
      <c r="B5" s="28">
        <v>59209.077636387454</v>
      </c>
      <c r="C5" s="29">
        <v>14134.602909198038</v>
      </c>
      <c r="D5" s="30">
        <v>108237.13284743663</v>
      </c>
      <c r="E5" s="31">
        <v>181580.81339302211</v>
      </c>
      <c r="F5" s="28">
        <v>0</v>
      </c>
      <c r="G5" s="28">
        <v>0</v>
      </c>
      <c r="H5" s="28">
        <f>E5/100</f>
        <v>1815.8081339302212</v>
      </c>
      <c r="I5" s="95">
        <f>E5+H5</f>
        <v>183396.62152695234</v>
      </c>
      <c r="J5" s="94"/>
      <c r="K5" s="32" t="s">
        <v>22</v>
      </c>
      <c r="L5" s="33">
        <v>176990</v>
      </c>
      <c r="M5" s="34">
        <v>0</v>
      </c>
      <c r="N5" s="34">
        <v>112716</v>
      </c>
      <c r="O5" s="34">
        <v>0</v>
      </c>
      <c r="P5" s="34">
        <v>360644.51049999997</v>
      </c>
      <c r="Q5" s="34">
        <v>0</v>
      </c>
      <c r="R5" s="34">
        <v>0</v>
      </c>
      <c r="S5" s="34">
        <v>0</v>
      </c>
      <c r="T5" s="34">
        <v>0</v>
      </c>
      <c r="U5" s="34">
        <v>373501.47900000005</v>
      </c>
      <c r="V5" s="34">
        <v>0</v>
      </c>
      <c r="W5" s="35">
        <v>0</v>
      </c>
    </row>
    <row r="6" spans="1:23" ht="15.75" thickBot="1" x14ac:dyDescent="0.3"/>
    <row r="7" spans="1:23" ht="15.75" thickBot="1" x14ac:dyDescent="0.3">
      <c r="I7" s="36"/>
      <c r="K7" s="1" t="s">
        <v>0</v>
      </c>
      <c r="L7" s="2" t="s">
        <v>23</v>
      </c>
      <c r="M7" s="3" t="s">
        <v>24</v>
      </c>
      <c r="N7" s="37" t="s">
        <v>25</v>
      </c>
      <c r="O7" s="3" t="s">
        <v>26</v>
      </c>
      <c r="P7" s="38" t="s">
        <v>27</v>
      </c>
      <c r="Q7" s="3" t="s">
        <v>28</v>
      </c>
      <c r="R7" s="7" t="s">
        <v>29</v>
      </c>
      <c r="S7" s="7" t="s">
        <v>30</v>
      </c>
      <c r="T7" s="39" t="s">
        <v>31</v>
      </c>
      <c r="U7" s="40" t="s">
        <v>1</v>
      </c>
    </row>
    <row r="8" spans="1:23" x14ac:dyDescent="0.25">
      <c r="K8" s="41" t="s">
        <v>20</v>
      </c>
      <c r="L8" s="42">
        <v>0.8</v>
      </c>
      <c r="M8" s="43">
        <v>0.8</v>
      </c>
      <c r="N8" s="43">
        <v>1</v>
      </c>
      <c r="O8" s="43">
        <v>38.79</v>
      </c>
      <c r="P8" s="43">
        <v>11.694000000000001</v>
      </c>
      <c r="Q8" s="43">
        <v>1.0374520759999999</v>
      </c>
      <c r="R8" s="11">
        <v>311826.14301154413</v>
      </c>
      <c r="S8" s="11">
        <v>8038.8281261032262</v>
      </c>
      <c r="T8" s="12">
        <v>6113.2138286155241</v>
      </c>
      <c r="U8" s="44">
        <v>14152.04195471875</v>
      </c>
    </row>
    <row r="9" spans="1:23" x14ac:dyDescent="0.25">
      <c r="K9" s="45" t="s">
        <v>21</v>
      </c>
      <c r="L9" s="46">
        <v>1.081</v>
      </c>
      <c r="M9" s="47">
        <v>0.94499999999999995</v>
      </c>
      <c r="N9" s="47">
        <v>1</v>
      </c>
      <c r="O9" s="47">
        <v>38.79</v>
      </c>
      <c r="P9" s="47">
        <v>19.542000000000002</v>
      </c>
      <c r="Q9" s="47">
        <v>1.0374520759999999</v>
      </c>
      <c r="R9" s="20">
        <v>1110504.4766310032</v>
      </c>
      <c r="S9" s="20">
        <v>28628.62791005422</v>
      </c>
      <c r="T9" s="21">
        <v>36381.725849586728</v>
      </c>
      <c r="U9" s="48">
        <v>65010.353759640944</v>
      </c>
    </row>
    <row r="10" spans="1:23" ht="15.75" thickBot="1" x14ac:dyDescent="0.3">
      <c r="K10" s="49" t="s">
        <v>22</v>
      </c>
      <c r="L10" s="50">
        <v>0.88505</v>
      </c>
      <c r="M10" s="51">
        <v>0.97768999999999995</v>
      </c>
      <c r="N10" s="51">
        <v>1</v>
      </c>
      <c r="O10" s="51">
        <v>38.79</v>
      </c>
      <c r="P10" s="51">
        <v>20.809000000000001</v>
      </c>
      <c r="Q10" s="51">
        <v>1.0374520759999999</v>
      </c>
      <c r="R10" s="29">
        <v>975994.84703520185</v>
      </c>
      <c r="S10" s="29">
        <v>25160.991158422323</v>
      </c>
      <c r="T10" s="30">
        <v>34048.086477965131</v>
      </c>
      <c r="U10" s="52">
        <v>59209.077636387454</v>
      </c>
    </row>
    <row r="11" spans="1:23" ht="15.75" thickBot="1" x14ac:dyDescent="0.3"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3" ht="26.25" thickBot="1" x14ac:dyDescent="0.3">
      <c r="K12" s="1" t="s">
        <v>0</v>
      </c>
      <c r="L12" s="54" t="s">
        <v>23</v>
      </c>
      <c r="M12" s="54" t="s">
        <v>24</v>
      </c>
      <c r="N12" s="55" t="s">
        <v>32</v>
      </c>
      <c r="O12" s="55" t="s">
        <v>33</v>
      </c>
      <c r="P12" s="55" t="s">
        <v>34</v>
      </c>
      <c r="Q12" s="55" t="s">
        <v>35</v>
      </c>
      <c r="R12" s="55" t="s">
        <v>36</v>
      </c>
      <c r="S12" s="56" t="s">
        <v>37</v>
      </c>
      <c r="T12" s="57" t="s">
        <v>38</v>
      </c>
      <c r="U12" s="58" t="s">
        <v>39</v>
      </c>
    </row>
    <row r="13" spans="1:23" x14ac:dyDescent="0.25">
      <c r="K13" s="59" t="s">
        <v>20</v>
      </c>
      <c r="L13" s="60">
        <v>0.8</v>
      </c>
      <c r="M13" s="60">
        <v>0.8</v>
      </c>
      <c r="N13" s="11">
        <v>7868.0829999999996</v>
      </c>
      <c r="O13" s="11">
        <v>0</v>
      </c>
      <c r="P13" s="11">
        <v>6294.4664000000002</v>
      </c>
      <c r="Q13" s="11">
        <v>0</v>
      </c>
      <c r="R13" s="11">
        <v>251.72</v>
      </c>
      <c r="S13" s="61">
        <v>0.8</v>
      </c>
      <c r="T13" s="62">
        <v>1.005280188</v>
      </c>
      <c r="U13" s="13">
        <v>6530.1416690903716</v>
      </c>
    </row>
    <row r="14" spans="1:23" x14ac:dyDescent="0.25">
      <c r="K14" s="63" t="s">
        <v>21</v>
      </c>
      <c r="L14" s="64">
        <v>1.081</v>
      </c>
      <c r="M14" s="64">
        <v>0.94499999999999995</v>
      </c>
      <c r="N14" s="20">
        <v>9610.2049999999981</v>
      </c>
      <c r="O14" s="20">
        <v>3623.2590000000237</v>
      </c>
      <c r="P14" s="20">
        <v>10388.631604999997</v>
      </c>
      <c r="Q14" s="20">
        <v>3423.9797550000221</v>
      </c>
      <c r="R14" s="20">
        <v>11140.2</v>
      </c>
      <c r="S14" s="65">
        <v>0.8</v>
      </c>
      <c r="T14" s="66">
        <v>1.005280188</v>
      </c>
      <c r="U14" s="22">
        <v>22844.762425037836</v>
      </c>
    </row>
    <row r="15" spans="1:23" ht="15.75" thickBot="1" x14ac:dyDescent="0.3">
      <c r="K15" s="67" t="s">
        <v>22</v>
      </c>
      <c r="L15" s="68">
        <v>0.88505</v>
      </c>
      <c r="M15" s="68">
        <v>0.97768999999999995</v>
      </c>
      <c r="N15" s="29">
        <v>11604.673000000001</v>
      </c>
      <c r="O15" s="29">
        <v>3876.1220000000012</v>
      </c>
      <c r="P15" s="29">
        <v>10270.715838650001</v>
      </c>
      <c r="Q15" s="29">
        <v>3789.645718180001</v>
      </c>
      <c r="R15" s="29">
        <v>0</v>
      </c>
      <c r="S15" s="69">
        <v>1</v>
      </c>
      <c r="T15" s="70">
        <v>1.005280188</v>
      </c>
      <c r="U15" s="31">
        <v>14134.602909198038</v>
      </c>
    </row>
    <row r="16" spans="1:23" ht="15.75" thickBot="1" x14ac:dyDescent="0.3"/>
    <row r="17" spans="11:25" ht="15.75" thickBot="1" x14ac:dyDescent="0.3">
      <c r="K17" s="1" t="s">
        <v>0</v>
      </c>
      <c r="L17" s="5" t="s">
        <v>40</v>
      </c>
      <c r="M17" s="7" t="s">
        <v>41</v>
      </c>
      <c r="N17" s="7" t="s">
        <v>42</v>
      </c>
      <c r="O17" s="7" t="s">
        <v>43</v>
      </c>
      <c r="P17" s="7" t="s">
        <v>44</v>
      </c>
      <c r="Q17" s="7" t="s">
        <v>45</v>
      </c>
      <c r="R17" s="71" t="s">
        <v>46</v>
      </c>
      <c r="S17" s="40" t="s">
        <v>3</v>
      </c>
    </row>
    <row r="18" spans="11:25" x14ac:dyDescent="0.25">
      <c r="K18" s="59" t="s">
        <v>20</v>
      </c>
      <c r="L18" s="10">
        <v>9.8559999999999999</v>
      </c>
      <c r="M18" s="11">
        <v>13.369</v>
      </c>
      <c r="N18" s="11">
        <v>5.7009999999999996</v>
      </c>
      <c r="O18" s="11">
        <v>8.6590000000000007</v>
      </c>
      <c r="P18" s="11">
        <v>115.288</v>
      </c>
      <c r="Q18" s="11">
        <v>0</v>
      </c>
      <c r="R18" s="72">
        <v>1.0650299999999999</v>
      </c>
      <c r="S18" s="73">
        <v>162.81433118999999</v>
      </c>
    </row>
    <row r="19" spans="11:25" x14ac:dyDescent="0.25">
      <c r="K19" s="63" t="s">
        <v>21</v>
      </c>
      <c r="L19" s="19">
        <v>6987.9039999999995</v>
      </c>
      <c r="M19" s="20">
        <v>9478.6209999999992</v>
      </c>
      <c r="N19" s="20">
        <v>4042.0089999999996</v>
      </c>
      <c r="O19" s="20">
        <v>6139.2310000000007</v>
      </c>
      <c r="P19" s="20">
        <v>81739.191999999995</v>
      </c>
      <c r="Q19" s="20">
        <v>0</v>
      </c>
      <c r="R19" s="74">
        <v>1.0650299999999999</v>
      </c>
      <c r="S19" s="75">
        <v>115435.36081370998</v>
      </c>
    </row>
    <row r="20" spans="11:25" ht="15.75" thickBot="1" x14ac:dyDescent="0.3">
      <c r="K20" s="67" t="s">
        <v>22</v>
      </c>
      <c r="L20" s="28">
        <v>6551.9731838539774</v>
      </c>
      <c r="M20" s="29">
        <v>8887.3102166136196</v>
      </c>
      <c r="N20" s="29">
        <v>3789.8538069350166</v>
      </c>
      <c r="O20" s="29">
        <v>5756.2434860989842</v>
      </c>
      <c r="P20" s="29">
        <v>76640.004506915313</v>
      </c>
      <c r="Q20" s="29">
        <v>0</v>
      </c>
      <c r="R20" s="76">
        <v>1.0650299999999999</v>
      </c>
      <c r="S20" s="77">
        <v>108237.13284743663</v>
      </c>
    </row>
    <row r="21" spans="11:25" ht="15.75" thickBot="1" x14ac:dyDescent="0.3"/>
    <row r="22" spans="11:25" ht="15.75" thickBot="1" x14ac:dyDescent="0.3">
      <c r="K22" s="1" t="s">
        <v>0</v>
      </c>
      <c r="L22" s="5" t="s">
        <v>47</v>
      </c>
      <c r="M22" s="7" t="s">
        <v>48</v>
      </c>
      <c r="N22" s="7" t="s">
        <v>49</v>
      </c>
      <c r="O22" s="7" t="s">
        <v>50</v>
      </c>
      <c r="P22" s="7" t="s">
        <v>51</v>
      </c>
      <c r="Q22" s="7" t="s">
        <v>52</v>
      </c>
      <c r="R22" s="71" t="s">
        <v>53</v>
      </c>
      <c r="S22" s="40" t="s">
        <v>54</v>
      </c>
    </row>
    <row r="23" spans="11:25" x14ac:dyDescent="0.25">
      <c r="K23" s="59" t="s">
        <v>20</v>
      </c>
      <c r="L23" s="89">
        <v>0</v>
      </c>
      <c r="M23" s="86">
        <v>0</v>
      </c>
      <c r="N23" s="86">
        <v>0</v>
      </c>
      <c r="O23" s="86">
        <v>1542.8</v>
      </c>
      <c r="P23" s="87">
        <v>1</v>
      </c>
      <c r="Q23" s="86">
        <v>0</v>
      </c>
      <c r="R23" s="88">
        <v>0</v>
      </c>
      <c r="S23" s="80">
        <v>0</v>
      </c>
    </row>
    <row r="24" spans="11:25" x14ac:dyDescent="0.25">
      <c r="K24" s="63" t="s">
        <v>21</v>
      </c>
      <c r="L24" s="90">
        <v>0</v>
      </c>
      <c r="M24" s="78">
        <v>0</v>
      </c>
      <c r="N24" s="78">
        <v>0</v>
      </c>
      <c r="O24" s="78">
        <v>1542.8</v>
      </c>
      <c r="P24" s="78">
        <v>0</v>
      </c>
      <c r="Q24" s="78">
        <v>0</v>
      </c>
      <c r="R24" s="79">
        <v>0</v>
      </c>
      <c r="S24" s="83">
        <v>0</v>
      </c>
    </row>
    <row r="25" spans="11:25" ht="15.75" thickBot="1" x14ac:dyDescent="0.3">
      <c r="K25" s="67" t="s">
        <v>22</v>
      </c>
      <c r="L25" s="91">
        <v>0</v>
      </c>
      <c r="M25" s="81">
        <v>0</v>
      </c>
      <c r="N25" s="81">
        <v>0</v>
      </c>
      <c r="O25" s="81">
        <v>1542.8</v>
      </c>
      <c r="P25" s="85">
        <v>0</v>
      </c>
      <c r="Q25" s="81">
        <v>0</v>
      </c>
      <c r="R25" s="82">
        <v>0</v>
      </c>
      <c r="S25" s="84">
        <v>0</v>
      </c>
    </row>
    <row r="26" spans="11:25" ht="15.75" thickBot="1" x14ac:dyDescent="0.3"/>
    <row r="27" spans="11:25" ht="51.75" thickBot="1" x14ac:dyDescent="0.3">
      <c r="K27" s="1" t="s">
        <v>0</v>
      </c>
      <c r="L27" s="96" t="s">
        <v>56</v>
      </c>
      <c r="M27" s="97" t="s">
        <v>57</v>
      </c>
      <c r="N27" s="97" t="s">
        <v>58</v>
      </c>
      <c r="O27" s="97" t="s">
        <v>59</v>
      </c>
      <c r="P27" s="97" t="s">
        <v>60</v>
      </c>
      <c r="Q27" s="97" t="s">
        <v>61</v>
      </c>
      <c r="R27" s="97" t="s">
        <v>69</v>
      </c>
      <c r="S27" s="97" t="s">
        <v>68</v>
      </c>
      <c r="T27" s="97" t="s">
        <v>62</v>
      </c>
      <c r="U27" s="97" t="s">
        <v>65</v>
      </c>
      <c r="V27" s="97" t="s">
        <v>66</v>
      </c>
      <c r="W27" s="97" t="s">
        <v>67</v>
      </c>
      <c r="X27" s="98" t="s">
        <v>63</v>
      </c>
      <c r="Y27" s="99" t="s">
        <v>64</v>
      </c>
    </row>
    <row r="28" spans="11:25" x14ac:dyDescent="0.25">
      <c r="K28" s="104" t="s">
        <v>20</v>
      </c>
      <c r="L28" s="105">
        <v>445710</v>
      </c>
      <c r="M28" s="106">
        <v>38233</v>
      </c>
      <c r="N28" s="107">
        <v>0.91422000852572305</v>
      </c>
      <c r="O28" s="106">
        <v>356800</v>
      </c>
      <c r="P28" s="106">
        <v>118933</v>
      </c>
      <c r="Q28" s="107">
        <v>0.66666760089686095</v>
      </c>
      <c r="R28" s="106">
        <v>386632</v>
      </c>
      <c r="S28" s="106">
        <v>0</v>
      </c>
      <c r="T28" s="107">
        <v>1</v>
      </c>
      <c r="U28" s="106">
        <v>660345</v>
      </c>
      <c r="V28" s="106">
        <v>38233</v>
      </c>
      <c r="W28" s="107">
        <v>0.9421014772580999</v>
      </c>
      <c r="X28" s="108">
        <v>13.167027932676705</v>
      </c>
      <c r="Y28" s="109">
        <v>29928.742365878221</v>
      </c>
    </row>
    <row r="29" spans="11:25" x14ac:dyDescent="0.25">
      <c r="K29" s="18" t="s">
        <v>21</v>
      </c>
      <c r="L29" s="100">
        <v>3543647</v>
      </c>
      <c r="M29" s="101">
        <v>3141801</v>
      </c>
      <c r="N29" s="102">
        <v>0.11339899261975021</v>
      </c>
      <c r="O29" s="101">
        <v>3288505</v>
      </c>
      <c r="P29" s="101">
        <v>2933735</v>
      </c>
      <c r="Q29" s="102">
        <v>0.10788184904690733</v>
      </c>
      <c r="R29" s="101">
        <v>2593081</v>
      </c>
      <c r="S29" s="101">
        <v>2510865</v>
      </c>
      <c r="T29" s="102">
        <v>3.170591277326084E-2</v>
      </c>
      <c r="U29" s="101">
        <v>4878608</v>
      </c>
      <c r="V29" s="101">
        <v>4559267</v>
      </c>
      <c r="W29" s="102">
        <v>6.5457400963553541E-2</v>
      </c>
      <c r="X29" s="103">
        <v>2.3953665613061941</v>
      </c>
      <c r="Y29" s="93">
        <v>1118.3905416948935</v>
      </c>
    </row>
    <row r="30" spans="11:25" ht="15.75" thickBot="1" x14ac:dyDescent="0.3">
      <c r="K30" s="27" t="s">
        <v>22</v>
      </c>
      <c r="L30" s="110">
        <v>10669333</v>
      </c>
      <c r="M30" s="111">
        <v>499842</v>
      </c>
      <c r="N30" s="112">
        <v>0.95315152315519625</v>
      </c>
      <c r="O30" s="111">
        <v>10354305</v>
      </c>
      <c r="P30" s="111">
        <v>3150752</v>
      </c>
      <c r="Q30" s="112">
        <v>0.69570608553640245</v>
      </c>
      <c r="R30" s="111">
        <v>7461753</v>
      </c>
      <c r="S30" s="111">
        <v>0</v>
      </c>
      <c r="T30" s="112">
        <v>1</v>
      </c>
      <c r="U30" s="111">
        <v>14491473</v>
      </c>
      <c r="V30" s="111">
        <v>499842</v>
      </c>
      <c r="W30" s="112">
        <v>0.9655078541705181</v>
      </c>
      <c r="X30" s="113">
        <v>13.167027932676705</v>
      </c>
      <c r="Y30" s="114">
        <v>903238.87440290628</v>
      </c>
    </row>
    <row r="33" spans="14:14" x14ac:dyDescent="0.25">
      <c r="N33" s="94"/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ignoredErrors>
    <ignoredError sqref="H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Rbase 2016 empresas 30%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CNMC</cp:lastModifiedBy>
  <dcterms:created xsi:type="dcterms:W3CDTF">2022-06-12T06:55:27Z</dcterms:created>
  <dcterms:modified xsi:type="dcterms:W3CDTF">2022-06-16T08:31:06Z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2022-06-14T06:56:58Z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2cbceb56-0827-4a4f-84b2-467f494d8ac0</vt:lpwstr>
  </property>
  <property fmtid="{D5CDD505-2E9C-101B-9397-08002B2CF9AE}" pid="8" name="MSIP_Label_858aaffc-186e-450b-9166-22662fc28ad1_ContentBits">
    <vt:lpwstr>2</vt:lpwstr>
  </property>
</Properties>
</file>